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90" windowHeight="5595" activeTab="0"/>
  </bookViews>
  <sheets>
    <sheet name="Scope" sheetId="1" r:id="rId1"/>
    <sheet name="Progress" sheetId="2" r:id="rId2"/>
  </sheets>
  <definedNames/>
  <calcPr fullCalcOnLoad="1"/>
</workbook>
</file>

<file path=xl/comments1.xml><?xml version="1.0" encoding="utf-8"?>
<comments xmlns="http://schemas.openxmlformats.org/spreadsheetml/2006/main">
  <authors>
    <author>Author</author>
  </authors>
  <commentList>
    <comment ref="E4" authorId="0">
      <text>
        <r>
          <rPr>
            <b/>
            <sz val="8"/>
            <rFont val="Tahoma"/>
            <family val="2"/>
          </rPr>
          <t>Author:</t>
        </r>
        <r>
          <rPr>
            <sz val="8"/>
            <rFont val="Tahoma"/>
            <family val="2"/>
          </rPr>
          <t xml:space="preserve">
Figure goes in this column if it was 2 "must" or a "should" when we did the baseline estimates</t>
        </r>
      </text>
    </comment>
  </commentList>
</comments>
</file>

<file path=xl/sharedStrings.xml><?xml version="1.0" encoding="utf-8"?>
<sst xmlns="http://schemas.openxmlformats.org/spreadsheetml/2006/main" count="501" uniqueCount="375">
  <si>
    <t>Mark individual items of evidence as "obtained"
Add comments re. the evidence obtained
Mandatory for trusts but optional for other orgs e.g. PDs i.e. can choose to just score the attainment levels manually
Each required piece of evidence is mandatory
When all relevant evidence obtained, automatically increase attainment level
Add custom evidence types</t>
  </si>
  <si>
    <t>PD's XYZ details</t>
  </si>
  <si>
    <t>Auto notify XYZ when PD submits</t>
  </si>
  <si>
    <t>XYZs able to see PDs/Squiddles assessments</t>
  </si>
  <si>
    <t>XYZ can administer PD/Squiddle assessment</t>
  </si>
  <si>
    <t>Ability for XYZ admin to perform some admin tasks on PD/Squiddle assessments e.g. Unsubmit</t>
  </si>
  <si>
    <t>Improved PD Improvement Planning</t>
  </si>
  <si>
    <t>XYZs able to track PD/Squiddle improvement plans</t>
  </si>
  <si>
    <t>Not done evidence review screen for HIP team</t>
  </si>
  <si>
    <t>HIP team job</t>
  </si>
  <si>
    <t>HIP team work</t>
  </si>
  <si>
    <t>widget authoring</t>
  </si>
  <si>
    <t>Data structure 3 days
New Evidence screen 5
Change widgets screen 5 days
Uncertainties 5</t>
  </si>
  <si>
    <t>Single document per widget</t>
  </si>
  <si>
    <t>Combine on-screen info, guidance document and checklist into a single "document" for each widget</t>
  </si>
  <si>
    <t>Remove need to dual maintain knowledge base links both in the knowledge base spreadsheet and in guidance documents
Ties in with "widget authoring" and "single document per widget" in terms of auto generating widgets documentation</t>
  </si>
  <si>
    <t>widget derivations</t>
  </si>
  <si>
    <t>Include info on the derivation of each widget (in the guidance sheet?)</t>
  </si>
  <si>
    <t>Bulk download/print widgets documents</t>
  </si>
  <si>
    <t xml:space="preserve">Create an XL sheet of "the widget set" for a given org type
Includes (probably) all metadata for the widget set - attainment levels, evidence lists etc.
Download as a simple CSV file.
</t>
  </si>
  <si>
    <t>Glossary of terms (maintained in RATty) with ability to hyperlink through from widgets text</t>
  </si>
  <si>
    <t>A report or view listing all evidence submitted and against which widgets - rather than having to go into each widget individually. Useful when a new version of a document is issued to quickly find out where it is referenced.</t>
  </si>
  <si>
    <t>Ability for HIP team to capture the reason they rolled back an assessment status e.g. "unsubmitted because insufficient evidence supplied for widget 8"</t>
  </si>
  <si>
    <t>widget-level audit flag</t>
  </si>
  <si>
    <t>Ability for ExampleApp admin to mark a widget as having been audited and by whom (e.g. internal/external)</t>
  </si>
  <si>
    <t>Own organisation report at a detail level i.e. Including individual scores for each widget
- option to compare to previous years' scores
- option to show target scores
- option to include widget text
- filter/group by catrgory
Show current score and previous years' scores (where comparable/applicable)</t>
  </si>
  <si>
    <t>widget authoring - version control/content management</t>
  </si>
  <si>
    <t>Key widget filters</t>
  </si>
  <si>
    <t>Ability for HIP team to view the response to a specific widget for multiple organisations (for comparison purposes)</t>
  </si>
  <si>
    <t>Only if widget not changed</t>
  </si>
  <si>
    <t>Link on guidance document which opens up a list of all KB documents relating to that widget number</t>
  </si>
  <si>
    <t>Remove or hide key widgets</t>
  </si>
  <si>
    <t>Identifying some widgets as key is confusing because the target for v8 is to achieve level 2 on *all* widgets - get rid of key widgets or hide them</t>
  </si>
  <si>
    <t>Only if widget not changed
Conscious process of confirming evidence still applies for the new year
Ability to produce a report which lists evidence items that have expired and are need updating (implies capture of expiry dates for evidence items)</t>
  </si>
  <si>
    <t>Ability for a local admin to restrict which evidence location types are available for their org (to ensure a consistent approach across all widgets)</t>
  </si>
  <si>
    <t>A single web page providing links to "all things IG" within PQR EFG and DXX</t>
  </si>
  <si>
    <t>DXX comments</t>
  </si>
  <si>
    <t>DXX able to add comments to an assessment (at widget level) - these may or may not be visible to applicant and are read only to applicant.</t>
  </si>
  <si>
    <t>GHI reminders</t>
  </si>
  <si>
    <t>Send annual reminders to GHIs (and other mid-year submitteds) to complete their ExampleApp</t>
  </si>
  <si>
    <t>Need to amend GHI approval email</t>
  </si>
  <si>
    <t>Better info for GHIs</t>
  </si>
  <si>
    <t>Report - XYZs monitoring GHIs</t>
  </si>
  <si>
    <t>Estimate excludes DTB and removing data structures</t>
  </si>
  <si>
    <t>Need to check DTB impact</t>
  </si>
  <si>
    <t>Provide better descriptions of org types so it's easier to tell which applies to who (could tie up with DTB org types too)</t>
  </si>
  <si>
    <t>Reports: replicate DTB reports</t>
  </si>
  <si>
    <t>Do we want to replicate the XYZ reports that are currently available in DTB?</t>
  </si>
  <si>
    <t>Ability for XYZ to get report on Prison toolkit assessments in similar fashion to PDs/Squiddles
(this function already exists - but it could be made clearer that XYZs need to set up links with Prisons manually via DTB - perhaps a help function)</t>
  </si>
  <si>
    <t>Allow XYZs to keep track of which PDs have created improvement plans on an ongoing basis (DTB only allows them to do it in the first year)</t>
  </si>
  <si>
    <t>e.g. Link all Boyds outlets to their HQ (in simliar way to XYZ being the parent)</t>
  </si>
  <si>
    <t>E.g. Boyds can register all their outlets with an account for the same person at HQ (not necessarily a single account though)</t>
  </si>
  <si>
    <t>Facility for XYZs to record the fact that PDs have completed an improvement plan - they do this in DTB as a one-off for PRMB but what about in subsequent years</t>
  </si>
  <si>
    <t>PRMB status report</t>
  </si>
  <si>
    <t>Report showing PRMB status (approved/not approved) for all organisations
Available to all (no need to be logged in)
Should this be in ExampleApp or not (since PRMB is a DTB thing)
Already available in DTB (but do need to log on)</t>
  </si>
  <si>
    <t>For all views and reports - consider whether to allow user to apply a "key widgets only" filter (based on the fact that XXX currently has a User Defined View set up to show just the Key widgets)</t>
  </si>
  <si>
    <t>User role to allow a XYZ user to view PD/Squiddle reports but not view or amend XYZ's own assessment</t>
  </si>
  <si>
    <t>Collect GHTE details</t>
  </si>
  <si>
    <t>Collect and store GHTE details in ExampleApp - so we could easily e-mail all GHTEs (e.g. WARP)). Collect details as part of the submission process (get user to validate that the details are still correct if previously entered).</t>
  </si>
  <si>
    <t>Due to licence issues only Nardle has access to the Cube reports. Are there any alternatives which give access to all? Also the Cube is "unreliable" (quote CK)
22/3/10 CC says previously looked into getting extra licences but procurement had issues because ProClarity now subsumed into MS JHYrePoint (not clear what the actual issue was - maybe check with Nardle)</t>
  </si>
  <si>
    <t>Evidence JHYring</t>
  </si>
  <si>
    <t>User indicates consent to JHYre uploaded evidence. Other users are then able to download it</t>
  </si>
  <si>
    <t>Report showing progress against selected peers (e.g. Same XYZ, same JHY or individually selected)
Include baseline and performance update scores
(Perhaps) includes interim (unsubmitted) scores - would need a mechanism for peers to agree to JHYre interim data</t>
  </si>
  <si>
    <t>Report 8md
Ability to agree to JHYre 4md</t>
  </si>
  <si>
    <t>Changes to Squiddlecy e-mail templates as requested by Nardle (Bhong mIGht have an e-mail on this) - needs to have different helpdesk details</t>
  </si>
  <si>
    <t>Replace existing "feeder files" with something which
(a) removes unnecessary duplication
(b) auto-generation of documents
(c) manages version control better
Current thinking is MS Access tool with data structure similar to ExampleApp database
Will require tools to mIGrate/copy database</t>
  </si>
  <si>
    <t>Assume MS Access tool being produced separately - just need mIGration tool</t>
  </si>
  <si>
    <t>PDF format - statically generated at release time (e.g. UsIGn FOP)</t>
  </si>
  <si>
    <t>The system is confIGured such that organisations are allowed to answer “not relevant” to some widgets but not to others.
Sometimes, an organisation will agree with the HIP Team manager that a particular widget is not relevant to them even though the system insists that it is. In this case they mark the widget as fully satisfied (3 points) and add a comment as audit trail.
This feature would improve the audit trail in some way (not currently clear how exactly).
DPI team able to go into specific org assessment and mark specific req't as "not relevant option available"</t>
  </si>
  <si>
    <t>HIGhlIGht key widgets</t>
  </si>
  <si>
    <t>HIGhlIGht the key widgets in all appropriate places, including:
- widgets lists
- Individual widget screens
- Guidance documents
- Reports
- Assessment summary screen (%age of key widgets complete)
(some details in e-mail from XXX 14/08/09)</t>
  </si>
  <si>
    <t>Remove reference to HORUS and/or MSPrPe and/or "Category" from widgets
Beware though - HORUS has some link-in with DTB which mIGht need changing too
Also need to remove MSPrPe from Assessment Report</t>
  </si>
  <si>
    <t>Download and/or print all widget documentation
Maybe as a single (consolidated) document or as a bundle of documents (probably the former to allow bulk printing)
Format mIGht be HTML, Word or PDF (to be decided)
Probably only require to download widget set for a single org type (i.e. not a consolidated file of all widgets for all org types)</t>
  </si>
  <si>
    <t>Send e-mail to ExampleApp users
Filter by org type, role
Filter by assessment status (e.g. In Progress)
Users *cannot* opt out
Format e-mail (e.g. RTF) (Should)
Include attachments (Must)
Exclude users with lockec accounts
Specify date/time to sent e-mail (Could)
Cater for WARP widgets (ref. Alistair Donalsdon)
Note: PQRMail limits number of recipients per e-mail so Outlook integration mIGht not be the solution here</t>
  </si>
  <si>
    <t>Better navIGation/usability</t>
  </si>
  <si>
    <t>General overhaul of website look and feel/usability/navIGation. Under consideration:
- Simplify home page
- Clearer log in process (including "request registration" tab
- Virtual tour/training/quick start guide
- Simplified PD interface
- Move nav bar to left or top
- Easier navIGation through widgets (e.g. no need to scroll to click "Next")
- Can't currently re-save a score - have to exit and re-enter the widget
- Re-branding (either new PQR EFG style or DXX style)
- ISOxxx page - better name and layout</t>
  </si>
  <si>
    <t xml:space="preserve">Better hIGhlIGhting of which widgets have changed
For example, mark up changes in manner similar to MS Word "track changes"
Possibly a flag per widget indicating whether it has changed since last year
</t>
  </si>
  <si>
    <t>AssIGn widget to user
AssIGn improvement plan item to user
AssIGn evidence item to user
Allocate deadline for assIGned item
Send e-mail reminder to assIGned user
Keep audit trail of who completed what and when
Add custom actions
Produce reports as appropriate
Export to XL</t>
  </si>
  <si>
    <t>IntellIGent email address checker</t>
  </si>
  <si>
    <t>Ability for XYZ to provide details of a contact person for PDs in their area - this mIGht be a case of identifying which XYZ user deals with PDs - and making this visible to PDs (also for Dentists and Squiddles)</t>
  </si>
  <si>
    <t>Further simplify terminoloIG and wording of widgets/guidance, especially for PDs
Also, make wording more applicable to primary care</t>
  </si>
  <si>
    <t>MIGht not be technically possible - certainly only IE</t>
  </si>
  <si>
    <t>(Maybe) Includes previous scores for the specific organisation
(Maybe) shows differences in widgets from previous year
More sophisticated download which provided some of the following:
(Maybe) includes colour and formatting (i.e. not just a CSV file) - compromise mIGht be to make it a static document so no need for Excel automation on server.</t>
  </si>
  <si>
    <t>Feedback ("Suggestions") button to allow users to provide feedback e.g. Propose new evidence types (do we really want this kind of feedback?)
Accessed via a "contact us" page - and made clear that we do not guarantee to respond.
Stored in DB and sent to HIP team members as a weekly dIGest.</t>
  </si>
  <si>
    <t>Each widget includes extra information about what evidence mIGht be required for audit purposes (require input from Audit Commission for this)</t>
  </si>
  <si>
    <t>An auditor is able to mark an assessment as having been audited on a specific date.
This mIGht be at any point during the year (even when the assessment is still in progress)
Also to upload the audit report</t>
  </si>
  <si>
    <t>Search widgets text including guidance document
Search knowledge base documents
Manually assIGn keywords to widgets and documents</t>
  </si>
  <si>
    <t>WeIGhted widgets</t>
  </si>
  <si>
    <t>Report or reports suitable for presenting to the Board. What this is mIGht differ greatly by organisation</t>
  </si>
  <si>
    <t>Baseline strateIG</t>
  </si>
  <si>
    <t>Replace/consolidate existing PD improvement planning (currently not very well desIGned)
MIGrate tasks into new action planning function?</t>
  </si>
  <si>
    <t>Split XYZ org type into two (commissioner and provider). Some orgs may need mIGrating from one type to the other</t>
  </si>
  <si>
    <t>Uncertainty Factor (due to hIGh level widgets)</t>
  </si>
  <si>
    <t>Available to XYZ users to monitor GHIs and other service providers
Implies linkage between GHIs and XYZs
And a minatennace screen for XYZs to maintain them
Plus a business process to identify the linkage at the point of aplication (PRMB)
Plus a mIGration activity for existing GHIs
Are XYZGYLeads even supposed to monitor GHIs?
Also suggested by Peter Conoulty, Liverpool XYZ (See email 26/01/10 from Vanessa)</t>
  </si>
  <si>
    <t>A place where news and other useful materials can be located - a kind of more specific log-in type webpage than our publicGYwhat's new (ref. Alistair)</t>
  </si>
  <si>
    <t>Concern amongst JHYGYLeads and TUG re. Baseline dates/expectations given the level of change for ExampleApp v8 - end of July too early if ExampleApp only goes live end of June
We mIGht need a way of allowing users to baseline without having entered their evidence</t>
  </si>
  <si>
    <t>Feature</t>
  </si>
  <si>
    <t>Evidence tick boxes</t>
  </si>
  <si>
    <t>Upload evidence</t>
  </si>
  <si>
    <t>Offline toolkit</t>
  </si>
  <si>
    <t>Improved search</t>
  </si>
  <si>
    <t>Auto populate last year's evidence</t>
  </si>
  <si>
    <t>Auto populate last year's scores</t>
  </si>
  <si>
    <t>Single page submission</t>
  </si>
  <si>
    <t>Integrate with risk mgmt tools</t>
  </si>
  <si>
    <t>Organisation dashboard</t>
  </si>
  <si>
    <t>Update FAQs and notify</t>
  </si>
  <si>
    <t>"No change" button</t>
  </si>
  <si>
    <t>Use as interim measure to indicate nothing has changed</t>
  </si>
  <si>
    <t>Accessibility</t>
  </si>
  <si>
    <t>Integrate with Performance Accellerator/Proteus</t>
  </si>
  <si>
    <t>Define resources to attain next level</t>
  </si>
  <si>
    <t>Editable comments field</t>
  </si>
  <si>
    <t>Better CCN/show changes online</t>
  </si>
  <si>
    <t>New version sooner</t>
  </si>
  <si>
    <t>Simplify/shorten/quicken</t>
  </si>
  <si>
    <t>Get rid of user-defined views</t>
  </si>
  <si>
    <t>More flexible role admin</t>
  </si>
  <si>
    <t>Priority</t>
  </si>
  <si>
    <t>Won't</t>
  </si>
  <si>
    <t>Must</t>
  </si>
  <si>
    <t>Should</t>
  </si>
  <si>
    <t>v9</t>
  </si>
  <si>
    <t>Could</t>
  </si>
  <si>
    <t>Operational</t>
  </si>
  <si>
    <t>Deadline countdown</t>
  </si>
  <si>
    <t>Indicator (perhaps graphical) on home page showing the user how long they have left before the next milestone date e.g. submission.</t>
  </si>
  <si>
    <t>Link to "other" KB documents from guidance sheets</t>
  </si>
  <si>
    <t>Remove outdated KB information</t>
  </si>
  <si>
    <t>KB - "last reviewed date"</t>
  </si>
  <si>
    <t>Nobody uses it (find out for sure)</t>
  </si>
  <si>
    <t>"Not Relevant" audit trail or ability to make it available on a case-by-case basis</t>
  </si>
  <si>
    <t>Annual confirmation of contact details</t>
  </si>
  <si>
    <t>Description</t>
  </si>
  <si>
    <t>Less painful timeout</t>
  </si>
  <si>
    <t>Either extend timeout or find some other way of making it less obstructive (e.g. make it visible even if you are using another application at the time)</t>
  </si>
  <si>
    <t>Bulk e-mail notifications</t>
  </si>
  <si>
    <t>All singing all dancing authoring tool with version control and content management functionality</t>
  </si>
  <si>
    <t>F001</t>
  </si>
  <si>
    <t>ID</t>
  </si>
  <si>
    <t>IG portal</t>
  </si>
  <si>
    <t>Remove dual maintenance of knowledge base links</t>
  </si>
  <si>
    <t>Ensure WAI compliance (single-A or double-A)</t>
  </si>
  <si>
    <t>Amend comments field (currently only possible to add new comments)
Prior to submission only - comments locked once assessment submitted</t>
  </si>
  <si>
    <t>F002</t>
  </si>
  <si>
    <t>F003</t>
  </si>
  <si>
    <t>F004</t>
  </si>
  <si>
    <t>F005</t>
  </si>
  <si>
    <t>F006</t>
  </si>
  <si>
    <t>F007</t>
  </si>
  <si>
    <t>F008</t>
  </si>
  <si>
    <t>F009</t>
  </si>
  <si>
    <t>F010</t>
  </si>
  <si>
    <t>F011</t>
  </si>
  <si>
    <t>F012</t>
  </si>
  <si>
    <t>F013</t>
  </si>
  <si>
    <t>F014</t>
  </si>
  <si>
    <t>F015</t>
  </si>
  <si>
    <t>F016</t>
  </si>
  <si>
    <t>Each year force users to confirm their contact details (e-mail address, phone number)</t>
  </si>
  <si>
    <t>Review knowledge base and remove outdated documents</t>
  </si>
  <si>
    <t>Record and display "date last reviewed" for each document (give user confidence that document is still relevant)</t>
  </si>
  <si>
    <t>KB - Rating system</t>
  </si>
  <si>
    <t>Add exemplar documents to KB
Provide evidence checklists</t>
  </si>
  <si>
    <t>User rates and reviews KB documents (a la Amazon)</t>
  </si>
  <si>
    <t>Improved assessment summary screen including e.g. %age score and RAG indicator</t>
  </si>
  <si>
    <t>Enhancement to online action plan
Capture cost/time/people required to achieve an attainment level - which all goes towards a risk-based decision as to whether to do it or not</t>
  </si>
  <si>
    <t>Save common reports and re-produce them without have to re-build them each time</t>
  </si>
  <si>
    <t>Report - compare with peers</t>
  </si>
  <si>
    <t>Report - XL integration</t>
  </si>
  <si>
    <t>Download reports in XL (not CSV) format complete with formatting/colours</t>
  </si>
  <si>
    <t>Report - Status summary</t>
  </si>
  <si>
    <t>Report - Status detail</t>
  </si>
  <si>
    <t>Report - graphical</t>
  </si>
  <si>
    <t>Add graphical format to other reports e.g.
- Pie charts
- Bar charts</t>
  </si>
  <si>
    <t>Report - exclude defunct organisations</t>
  </si>
  <si>
    <t>By default, don't include organisations in reports that no longer exist (can we tell this by their "locked" status? Do we need a (logical) delete?</t>
  </si>
  <si>
    <t>Need to put KB in Access DB and rewrite KB import util</t>
  </si>
  <si>
    <t>Upload evidence - drag and drop</t>
  </si>
  <si>
    <t>Add a drag-and-drop facility to upload evidence</t>
  </si>
  <si>
    <t>Export to XL (simple data feed)</t>
  </si>
  <si>
    <t>Export to XL (platinum)</t>
  </si>
  <si>
    <t>Time boxed</t>
  </si>
  <si>
    <t>Assume manual markup of text</t>
  </si>
  <si>
    <t>includes Organisation Dashboard</t>
  </si>
  <si>
    <t>Icluded in Status Report</t>
  </si>
  <si>
    <t>Submission e-mails to applicants</t>
  </si>
  <si>
    <t>Submission warning</t>
  </si>
  <si>
    <t>Total with Contingency</t>
  </si>
  <si>
    <t>Contingency for Scope Creep</t>
  </si>
  <si>
    <t>Net Dev Effort (Must &amp; Should)</t>
  </si>
  <si>
    <t>Dependent on F0005</t>
  </si>
  <si>
    <t>F017</t>
  </si>
  <si>
    <t>F019</t>
  </si>
  <si>
    <t>F020</t>
  </si>
  <si>
    <t>F021</t>
  </si>
  <si>
    <t>F022</t>
  </si>
  <si>
    <t>F023</t>
  </si>
  <si>
    <t>F024</t>
  </si>
  <si>
    <t>F025</t>
  </si>
  <si>
    <t>F026</t>
  </si>
  <si>
    <t>F027</t>
  </si>
  <si>
    <t>F028</t>
  </si>
  <si>
    <t>F029</t>
  </si>
  <si>
    <t>F030</t>
  </si>
  <si>
    <t>F031</t>
  </si>
  <si>
    <t>F032</t>
  </si>
  <si>
    <t>F033</t>
  </si>
  <si>
    <t>F034</t>
  </si>
  <si>
    <t>F035</t>
  </si>
  <si>
    <t>F036</t>
  </si>
  <si>
    <t>F037</t>
  </si>
  <si>
    <t>F038</t>
  </si>
  <si>
    <t>F039</t>
  </si>
  <si>
    <t>F040</t>
  </si>
  <si>
    <t>F041</t>
  </si>
  <si>
    <t>F043</t>
  </si>
  <si>
    <t>F044</t>
  </si>
  <si>
    <t>F045</t>
  </si>
  <si>
    <t>F046</t>
  </si>
  <si>
    <t>F047</t>
  </si>
  <si>
    <t>F048</t>
  </si>
  <si>
    <t>F049</t>
  </si>
  <si>
    <t>F050</t>
  </si>
  <si>
    <t>F051</t>
  </si>
  <si>
    <t>F055</t>
  </si>
  <si>
    <t>F056</t>
  </si>
  <si>
    <t>F057</t>
  </si>
  <si>
    <t>F058</t>
  </si>
  <si>
    <t>F059</t>
  </si>
  <si>
    <t>F060</t>
  </si>
  <si>
    <t>F061</t>
  </si>
  <si>
    <t>Approval e-mail log</t>
  </si>
  <si>
    <t>When approval e-mail sent, log this fact in the "comments" box of the status history table</t>
  </si>
  <si>
    <t>F062</t>
  </si>
  <si>
    <t>F063</t>
  </si>
  <si>
    <t>Ongoing improvement plans</t>
  </si>
  <si>
    <t>F064</t>
  </si>
  <si>
    <t>F065</t>
  </si>
  <si>
    <t>Online improvement plan</t>
  </si>
  <si>
    <t>F066</t>
  </si>
  <si>
    <t>F067</t>
  </si>
  <si>
    <t>F068</t>
  </si>
  <si>
    <t>F069</t>
  </si>
  <si>
    <t>Org type descriptions</t>
  </si>
  <si>
    <t>Report: Care Quality Commission report</t>
  </si>
  <si>
    <t>Problems using Pro Clarity - improve it</t>
  </si>
  <si>
    <t>F071</t>
  </si>
  <si>
    <t>Get rid of "obsolete" categorisations</t>
  </si>
  <si>
    <t>F072</t>
  </si>
  <si>
    <t>Pop-up asking user to confirm that they want to submit and remind them that submission is final
Also make it clear who the submission e-mail will be sent back to</t>
  </si>
  <si>
    <t>F074</t>
  </si>
  <si>
    <t>F075</t>
  </si>
  <si>
    <t>Reports: status report extra</t>
  </si>
  <si>
    <t>Status report to show progress against baseline and performance update scores</t>
  </si>
  <si>
    <t>Online feedback</t>
  </si>
  <si>
    <t>F076</t>
  </si>
  <si>
    <t>F077</t>
  </si>
  <si>
    <t>F078</t>
  </si>
  <si>
    <t>Extra evidence for audit</t>
  </si>
  <si>
    <t>F079</t>
  </si>
  <si>
    <t>Indicate audit</t>
  </si>
  <si>
    <t>F080</t>
  </si>
  <si>
    <t>Review at baseline and perf update</t>
  </si>
  <si>
    <t>Scores to be reviewed before submitting a baseline or performance review
Not sure if this is a good idea
Or maybe this is "remove undo baseline" or something else</t>
  </si>
  <si>
    <t>It's OK - needs licences and training</t>
  </si>
  <si>
    <t>Target Level clarity</t>
  </si>
  <si>
    <t>Make it clear what the target level is for - is it for this year, next year, or doesn't it matter? Make it clear that it ties into improvement planning</t>
  </si>
  <si>
    <t>Report: Board</t>
  </si>
  <si>
    <t>Now that we have attainment criteria, ditch the attainment levels and just calculate an overall score based on how many criteria have been fulfilled</t>
  </si>
  <si>
    <t>F082</t>
  </si>
  <si>
    <t>F081</t>
  </si>
  <si>
    <t>F083</t>
  </si>
  <si>
    <t>Capture reason for status rollback</t>
  </si>
  <si>
    <t>F084</t>
  </si>
  <si>
    <t>F085</t>
  </si>
  <si>
    <t>F086</t>
  </si>
  <si>
    <t>Remove attainment levels</t>
  </si>
  <si>
    <t>Glossary of terms</t>
  </si>
  <si>
    <t>F087</t>
  </si>
  <si>
    <t>F088</t>
  </si>
  <si>
    <t>Compare assessments across organisations</t>
  </si>
  <si>
    <t>F090</t>
  </si>
  <si>
    <t>F091</t>
  </si>
  <si>
    <t>New Roles re. Bulk E-mails</t>
  </si>
  <si>
    <t>New roles specifically to allow bulk e-mails to be specific</t>
  </si>
  <si>
    <t>F092</t>
  </si>
  <si>
    <t>Report: Evidence gap analysis</t>
  </si>
  <si>
    <t>Report showing which evidence is "missing" against the standards. Actually this sounds a lot like an automated improvement plan</t>
  </si>
  <si>
    <t>Dev Estimate Notes</t>
  </si>
  <si>
    <t>Status Notes</t>
  </si>
  <si>
    <t>Does the system need any flexibility building in to allow baseline without evidence?</t>
  </si>
  <si>
    <t>Evidence report</t>
  </si>
  <si>
    <t>Duplicate of F017</t>
  </si>
  <si>
    <t xml:space="preserve"> </t>
  </si>
  <si>
    <t>Elab Complete (%)</t>
  </si>
  <si>
    <t>Dev Complete (%)</t>
  </si>
  <si>
    <t>Dev Estimate (man days) Added Scope</t>
  </si>
  <si>
    <t>Dev Estimate (man days) Baseline Scope (Must &amp; Should)</t>
  </si>
  <si>
    <t>Dev Estimate (man days) Baseline Scope (Other)</t>
  </si>
  <si>
    <t>Will need to do a sweep of all pages once the new look &amp; feel is implemented</t>
  </si>
  <si>
    <t>Current Scope (%)</t>
  </si>
  <si>
    <t>Original Scope (%)</t>
  </si>
  <si>
    <t>Increment</t>
  </si>
  <si>
    <t>i2</t>
  </si>
  <si>
    <t>i3</t>
  </si>
  <si>
    <t>i4</t>
  </si>
  <si>
    <t>i5</t>
  </si>
  <si>
    <t>i6</t>
  </si>
  <si>
    <t>i7</t>
  </si>
  <si>
    <t>Date (w/e)</t>
  </si>
  <si>
    <t>Report - favourites</t>
  </si>
  <si>
    <t>F094</t>
  </si>
  <si>
    <t>F095</t>
  </si>
  <si>
    <t>F096</t>
  </si>
  <si>
    <t>F097</t>
  </si>
  <si>
    <t>Report - Email</t>
  </si>
  <si>
    <t>Ability to email reports to colleagues (or at least make it clear how to do it)</t>
  </si>
  <si>
    <t>One page summary report on own organisation's status, suitable to print/send to e.g. Board
- current %age score (where not answered = 0)
- target %age score
- RAG status
- (perhaps) breakdown by category</t>
  </si>
  <si>
    <t>Contingency (%)</t>
  </si>
  <si>
    <t>Dev estimate already included in F019</t>
  </si>
  <si>
    <t>Re-send user details</t>
  </si>
  <si>
    <t>Ability to re-send user their user details and password emails e.g. Because they got their email address wrong the first time round. Also ability to auto send email when change password</t>
  </si>
  <si>
    <t>Change cube reports</t>
  </si>
  <si>
    <t>Email validator applies simple rules like having a list of known domain names and either warning or refusing to register you if it's not on the list. Also could check name spelling against forename and surname</t>
  </si>
  <si>
    <t>Not done virus checker</t>
  </si>
  <si>
    <t>F098</t>
  </si>
  <si>
    <t>F099</t>
  </si>
  <si>
    <t>F100</t>
  </si>
  <si>
    <t>F101</t>
  </si>
  <si>
    <t>F102</t>
  </si>
  <si>
    <t>F103</t>
  </si>
  <si>
    <t>F104</t>
  </si>
  <si>
    <t>F105</t>
  </si>
  <si>
    <t>F106</t>
  </si>
  <si>
    <t>F107</t>
  </si>
  <si>
    <t>F108</t>
  </si>
  <si>
    <t>F109</t>
  </si>
  <si>
    <t>F110</t>
  </si>
  <si>
    <t>Steering group user role</t>
  </si>
  <si>
    <t>Add new user role for steering group user - has read-only view of an organisation's assessment</t>
  </si>
  <si>
    <t>We want to maintain control centrally</t>
  </si>
  <si>
    <t>Specifically, ability to see comments, improvement plans and documents uploaded</t>
  </si>
  <si>
    <t>Administrator's "what's changed" report</t>
  </si>
  <si>
    <t>A report available to an org admin telling them what has been updated on the assessment since they last logged in - allows them to track progress of updates by users</t>
  </si>
  <si>
    <t>TBC</t>
  </si>
  <si>
    <t>Dev Estimate (man days) Removed Scope</t>
  </si>
  <si>
    <t>Not required now we have a comments field specifically for exemptions</t>
  </si>
  <si>
    <t>Nothing extra to do on top of F019</t>
  </si>
  <si>
    <t>Evidence location customisation</t>
  </si>
  <si>
    <t>Email address mandatory</t>
  </si>
  <si>
    <t>Make it mandatory for all users to enter their email address (so we can send out password reminders and mailshots).
Include function to capture email address if not present when user first logs in</t>
  </si>
  <si>
    <t>Just need to link CCN into various pages</t>
  </si>
  <si>
    <t>I think we could do more on this</t>
  </si>
  <si>
    <t>Needs adding to req details page/PDF</t>
  </si>
  <si>
    <t>Done for assessment report, not for others</t>
  </si>
  <si>
    <t>i8</t>
  </si>
  <si>
    <t>ExampleApp</t>
  </si>
  <si>
    <t>Percentage of Baseline Scope</t>
  </si>
  <si>
    <t>Based on XYZ rep info set up in F062</t>
  </si>
  <si>
    <t>XYZ report on prisons</t>
  </si>
  <si>
    <t>New user role - XYZ report viewer</t>
  </si>
  <si>
    <t>XYZ Provider/Commissioner Split</t>
  </si>
  <si>
    <t>E-mail to applicant to say "thank you for submitting your ExampleApp - now wait for approval". Different template per org type possibly</t>
  </si>
  <si>
    <t>Upload evidence documents to ExampleApp
Linked to "evidence tick boxes" feature
Various doc types (doc, pdf, xls, msg etc.)
Virus checker required?</t>
  </si>
  <si>
    <t>External to ExampleApp</t>
  </si>
  <si>
    <t>MG not keen to turn the ExampleApp into a contact database</t>
  </si>
  <si>
    <t>Allow PQR Business Partners to create multiple users per organisation</t>
  </si>
  <si>
    <t>PQR InfoSecurity Zone</t>
  </si>
  <si>
    <t>Squiddlecy e-mail templates</t>
  </si>
  <si>
    <t>Squiddle "not relevant" req'ts</t>
  </si>
  <si>
    <t>Squiddlecy parent organisation</t>
  </si>
  <si>
    <t>Squiddlecy bulk registrations</t>
  </si>
  <si>
    <t>Add "not relevant" option to Squiddle req'ts 118; 119 (Gary says not 318)</t>
  </si>
  <si>
    <t>Feature List</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</si>
</sst>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24">
    <font>
      <sz val="11"/>
      <color indexed="8"/>
      <name val="Calibri"/>
      <family val="2"/>
    </font>
    <font>
      <b/>
      <sz val="11"/>
      <color indexed="8"/>
      <name val="Calibri"/>
      <family val="2"/>
    </font>
    <font>
      <sz val="11"/>
      <color indexed="10"/>
      <name val="Calibri"/>
      <family val="2"/>
    </font>
    <font>
      <b/>
      <sz val="11"/>
      <color indexed="10"/>
      <name val="Calibri"/>
      <family val="2"/>
    </font>
    <font>
      <sz val="8"/>
      <name val="Calibri"/>
      <family val="2"/>
    </font>
    <font>
      <sz val="8"/>
      <name val="Tahoma"/>
      <family val="2"/>
    </font>
    <font>
      <b/>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0"/>
      <color indexed="8"/>
      <name val="Calibri"/>
      <family val="0"/>
    </font>
    <font>
      <b/>
      <sz val="18"/>
      <color indexed="8"/>
      <name val="Calibri"/>
      <family val="0"/>
    </font>
    <font>
      <b/>
      <sz val="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12" fillId="3" borderId="0" applyNumberFormat="0" applyBorder="0" applyAlignment="0" applyProtection="0"/>
    <xf numFmtId="0" fontId="16" fillId="20" borderId="1" applyNumberFormat="0" applyAlignment="0" applyProtection="0"/>
    <xf numFmtId="0" fontId="1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11"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4" fillId="7" borderId="1" applyNumberFormat="0" applyAlignment="0" applyProtection="0"/>
    <xf numFmtId="0" fontId="17" fillId="0" borderId="6" applyNumberFormat="0" applyFill="0" applyAlignment="0" applyProtection="0"/>
    <xf numFmtId="0" fontId="13" fillId="22" borderId="0" applyNumberFormat="0" applyBorder="0" applyAlignment="0" applyProtection="0"/>
    <xf numFmtId="0" fontId="0"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7" fillId="0" borderId="0" applyNumberFormat="0" applyFill="0" applyBorder="0" applyAlignment="0" applyProtection="0"/>
    <xf numFmtId="0" fontId="1" fillId="0" borderId="9" applyNumberFormat="0" applyFill="0" applyAlignment="0" applyProtection="0"/>
    <xf numFmtId="0" fontId="2" fillId="0" borderId="0" applyNumberFormat="0" applyFill="0" applyBorder="0" applyAlignment="0" applyProtection="0"/>
  </cellStyleXfs>
  <cellXfs count="18">
    <xf numFmtId="0" fontId="0" fillId="0" borderId="0" xfId="0" applyAlignment="1">
      <alignment/>
    </xf>
    <xf numFmtId="0" fontId="1" fillId="0" borderId="0" xfId="0" applyFont="1" applyFill="1" applyAlignment="1">
      <alignment vertical="top"/>
    </xf>
    <xf numFmtId="0" fontId="3" fillId="0" borderId="0" xfId="0" applyFont="1" applyFill="1" applyAlignment="1">
      <alignment vertical="top"/>
    </xf>
    <xf numFmtId="0" fontId="1" fillId="0" borderId="0" xfId="0" applyFont="1" applyFill="1" applyAlignment="1">
      <alignment vertical="top" wrapText="1"/>
    </xf>
    <xf numFmtId="0" fontId="3" fillId="0" borderId="0" xfId="0" applyFont="1" applyFill="1" applyAlignment="1">
      <alignment vertical="top" wrapText="1"/>
    </xf>
    <xf numFmtId="0" fontId="0" fillId="0" borderId="0" xfId="0" applyFill="1" applyAlignment="1">
      <alignment vertical="top" wrapText="1"/>
    </xf>
    <xf numFmtId="0" fontId="2" fillId="0" borderId="0" xfId="0" applyFont="1" applyFill="1" applyAlignment="1">
      <alignment vertical="top" wrapText="1"/>
    </xf>
    <xf numFmtId="9" fontId="1" fillId="0" borderId="0" xfId="0" applyNumberFormat="1" applyFont="1" applyFill="1" applyAlignment="1">
      <alignment vertical="top"/>
    </xf>
    <xf numFmtId="9" fontId="0" fillId="0" borderId="0" xfId="0" applyNumberFormat="1" applyFill="1" applyAlignment="1">
      <alignment vertical="top" wrapText="1"/>
    </xf>
    <xf numFmtId="1" fontId="1" fillId="0" borderId="0" xfId="0" applyNumberFormat="1" applyFont="1" applyFill="1" applyAlignment="1">
      <alignment vertical="top"/>
    </xf>
    <xf numFmtId="0" fontId="0" fillId="0" borderId="0" xfId="0" applyAlignment="1">
      <alignment vertical="top" wrapText="1"/>
    </xf>
    <xf numFmtId="0" fontId="1" fillId="0" borderId="0" xfId="0" applyFont="1" applyAlignment="1">
      <alignment vertical="top" wrapText="1"/>
    </xf>
    <xf numFmtId="14" fontId="0" fillId="0" borderId="0" xfId="0" applyNumberFormat="1" applyAlignment="1">
      <alignment vertical="top" wrapText="1"/>
    </xf>
    <xf numFmtId="9" fontId="0" fillId="0" borderId="0" xfId="0" applyNumberFormat="1" applyAlignment="1">
      <alignment vertical="top" wrapText="1"/>
    </xf>
    <xf numFmtId="0" fontId="1" fillId="0" borderId="0" xfId="0" applyFont="1" applyFill="1" applyAlignment="1">
      <alignment vertical="top"/>
    </xf>
    <xf numFmtId="0" fontId="1" fillId="0" borderId="0" xfId="0" applyFont="1" applyFill="1" applyAlignment="1">
      <alignment vertical="top" wrapText="1"/>
    </xf>
    <xf numFmtId="0" fontId="3" fillId="0" borderId="0" xfId="0" applyFont="1" applyFill="1" applyAlignment="1">
      <alignment vertical="top" wrapText="1"/>
    </xf>
    <xf numFmtId="9" fontId="1" fillId="0" borderId="0" xfId="0" applyNumberFormat="1" applyFont="1" applyFill="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ExampleApp Progress Tracker ("Must" and "Should" Requirements Only)</a:t>
            </a:r>
          </a:p>
        </c:rich>
      </c:tx>
      <c:layout>
        <c:manualLayout>
          <c:xMode val="factor"/>
          <c:yMode val="factor"/>
          <c:x val="-0.00225"/>
          <c:y val="-0.014"/>
        </c:manualLayout>
      </c:layout>
      <c:spPr>
        <a:noFill/>
        <a:ln>
          <a:noFill/>
        </a:ln>
      </c:spPr>
    </c:title>
    <c:plotArea>
      <c:layout>
        <c:manualLayout>
          <c:xMode val="edge"/>
          <c:yMode val="edge"/>
          <c:x val="0.00775"/>
          <c:y val="0.059"/>
          <c:w val="0.8565"/>
          <c:h val="0.922"/>
        </c:manualLayout>
      </c:layout>
      <c:lineChart>
        <c:grouping val="standard"/>
        <c:varyColors val="0"/>
        <c:ser>
          <c:idx val="0"/>
          <c:order val="0"/>
          <c:tx>
            <c:strRef>
              <c:f>Progress!$B$1</c:f>
              <c:strCache>
                <c:ptCount val="1"/>
                <c:pt idx="0">
                  <c:v>Original Scope (%)</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Progress!$A$2:$A$24</c:f>
              <c:strCache/>
            </c:strRef>
          </c:cat>
          <c:val>
            <c:numRef>
              <c:f>Progress!$B$2:$B$24</c:f>
              <c:numCache/>
            </c:numRef>
          </c:val>
          <c:smooth val="0"/>
        </c:ser>
        <c:ser>
          <c:idx val="1"/>
          <c:order val="1"/>
          <c:tx>
            <c:strRef>
              <c:f>Progress!$C$1</c:f>
              <c:strCache>
                <c:ptCount val="1"/>
                <c:pt idx="0">
                  <c:v>Contingency (%)</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Progress!$A$2:$A$24</c:f>
              <c:strCache/>
            </c:strRef>
          </c:cat>
          <c:val>
            <c:numRef>
              <c:f>Progress!$C$2:$C$24</c:f>
              <c:numCache/>
            </c:numRef>
          </c:val>
          <c:smooth val="0"/>
        </c:ser>
        <c:ser>
          <c:idx val="2"/>
          <c:order val="2"/>
          <c:tx>
            <c:strRef>
              <c:f>Progress!$D$1</c:f>
              <c:strCache>
                <c:ptCount val="1"/>
                <c:pt idx="0">
                  <c:v>Current Scope (%)</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Progress!$A$2:$A$24</c:f>
              <c:strCache/>
            </c:strRef>
          </c:cat>
          <c:val>
            <c:numRef>
              <c:f>Progress!$D$2:$D$24</c:f>
              <c:numCache/>
            </c:numRef>
          </c:val>
          <c:smooth val="0"/>
        </c:ser>
        <c:ser>
          <c:idx val="3"/>
          <c:order val="3"/>
          <c:tx>
            <c:strRef>
              <c:f>Progress!$E$1</c:f>
              <c:strCache>
                <c:ptCount val="1"/>
                <c:pt idx="0">
                  <c:v>Elab Complete (%)</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Progress!$A$2:$A$24</c:f>
              <c:strCache/>
            </c:strRef>
          </c:cat>
          <c:val>
            <c:numRef>
              <c:f>Progress!$E$2:$E$24</c:f>
              <c:numCache/>
            </c:numRef>
          </c:val>
          <c:smooth val="0"/>
        </c:ser>
        <c:ser>
          <c:idx val="4"/>
          <c:order val="4"/>
          <c:tx>
            <c:strRef>
              <c:f>Progress!$F$1</c:f>
              <c:strCache>
                <c:ptCount val="1"/>
                <c:pt idx="0">
                  <c:v>Dev Complete (%)</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CCCC"/>
              </a:solidFill>
              <a:ln>
                <a:solidFill>
                  <a:srgbClr val="33CCCC"/>
                </a:solidFill>
              </a:ln>
            </c:spPr>
          </c:marker>
          <c:cat>
            <c:strRef>
              <c:f>Progress!$A$2:$A$24</c:f>
              <c:strCache/>
            </c:strRef>
          </c:cat>
          <c:val>
            <c:numRef>
              <c:f>Progress!$F$2:$F$24</c:f>
              <c:numCache/>
            </c:numRef>
          </c:val>
          <c:smooth val="0"/>
        </c:ser>
        <c:marker val="1"/>
        <c:axId val="12706262"/>
        <c:axId val="47247495"/>
      </c:lineChart>
      <c:dateAx>
        <c:axId val="12706262"/>
        <c:scaling>
          <c:orientation val="minMax"/>
        </c:scaling>
        <c:axPos val="b"/>
        <c:delete val="0"/>
        <c:numFmt formatCode="m/d/yy" sourceLinked="0"/>
        <c:majorTickMark val="out"/>
        <c:minorTickMark val="none"/>
        <c:tickLblPos val="nextTo"/>
        <c:spPr>
          <a:ln w="3175">
            <a:solidFill>
              <a:srgbClr val="808080"/>
            </a:solidFill>
          </a:ln>
        </c:spPr>
        <c:crossAx val="47247495"/>
        <c:crosses val="autoZero"/>
        <c:auto val="0"/>
        <c:baseTimeUnit val="days"/>
        <c:majorUnit val="1"/>
        <c:majorTimeUnit val="months"/>
        <c:minorUnit val="1"/>
        <c:minorTimeUnit val="months"/>
        <c:noMultiLvlLbl val="0"/>
      </c:dateAx>
      <c:valAx>
        <c:axId val="4724749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2706262"/>
        <c:crossesAt val="1"/>
        <c:crossBetween val="between"/>
        <c:dispUnits/>
      </c:valAx>
      <c:spPr>
        <a:solidFill>
          <a:srgbClr val="FFFFFF"/>
        </a:solidFill>
        <a:ln w="3175">
          <a:noFill/>
        </a:ln>
      </c:spPr>
    </c:plotArea>
    <c:legend>
      <c:legendPos val="r"/>
      <c:layout>
        <c:manualLayout>
          <c:xMode val="edge"/>
          <c:yMode val="edge"/>
          <c:x val="0.859"/>
          <c:y val="0.4"/>
          <c:w val="0.12575"/>
          <c:h val="0.253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24</xdr:row>
      <xdr:rowOff>95250</xdr:rowOff>
    </xdr:from>
    <xdr:to>
      <xdr:col>12</xdr:col>
      <xdr:colOff>590550</xdr:colOff>
      <xdr:row>49</xdr:row>
      <xdr:rowOff>142875</xdr:rowOff>
    </xdr:to>
    <xdr:graphicFrame>
      <xdr:nvGraphicFramePr>
        <xdr:cNvPr id="1" name="Chart 2"/>
        <xdr:cNvGraphicFramePr/>
      </xdr:nvGraphicFramePr>
      <xdr:xfrm>
        <a:off x="114300" y="4638675"/>
        <a:ext cx="9305925" cy="48006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120"/>
  <sheetViews>
    <sheetView tabSelected="1" zoomScale="70" zoomScaleNormal="70" zoomScalePageLayoutView="0" workbookViewId="0" topLeftCell="A1">
      <pane ySplit="4" topLeftCell="BM5" activePane="bottomLeft" state="frozen"/>
      <selection pane="topLeft" activeCell="A1" sqref="A1"/>
      <selection pane="bottomLeft" activeCell="A1" sqref="A1"/>
    </sheetView>
  </sheetViews>
  <sheetFormatPr defaultColWidth="9.140625" defaultRowHeight="15"/>
  <cols>
    <col min="1" max="1" width="6.28125" style="5" customWidth="1"/>
    <col min="2" max="2" width="27.8515625" style="5" customWidth="1"/>
    <col min="3" max="3" width="57.140625" style="5" customWidth="1"/>
    <col min="4" max="4" width="11.7109375" style="6" customWidth="1"/>
    <col min="5" max="8" width="11.57421875" style="5" customWidth="1"/>
    <col min="9" max="9" width="31.140625" style="5" customWidth="1"/>
    <col min="10" max="10" width="10.00390625" style="5" customWidth="1"/>
    <col min="11" max="11" width="9.8515625" style="5" customWidth="1"/>
    <col min="12" max="12" width="32.8515625" style="5" customWidth="1"/>
    <col min="13" max="16384" width="9.140625" style="5" customWidth="1"/>
  </cols>
  <sheetData>
    <row r="1" spans="1:4" s="1" customFormat="1" ht="15">
      <c r="A1" s="1" t="s">
        <v>357</v>
      </c>
      <c r="D1" s="2"/>
    </row>
    <row r="2" spans="1:4" s="1" customFormat="1" ht="15">
      <c r="A2" s="1" t="s">
        <v>374</v>
      </c>
      <c r="D2" s="2"/>
    </row>
    <row r="3" ht="15"/>
    <row r="4" spans="1:12" s="3" customFormat="1" ht="120">
      <c r="A4" s="3" t="s">
        <v>139</v>
      </c>
      <c r="B4" s="3" t="s">
        <v>96</v>
      </c>
      <c r="C4" s="3" t="s">
        <v>133</v>
      </c>
      <c r="D4" s="4" t="s">
        <v>118</v>
      </c>
      <c r="E4" s="3" t="s">
        <v>298</v>
      </c>
      <c r="F4" s="3" t="s">
        <v>299</v>
      </c>
      <c r="G4" s="3" t="s">
        <v>346</v>
      </c>
      <c r="H4" s="3" t="s">
        <v>297</v>
      </c>
      <c r="I4" s="3" t="s">
        <v>289</v>
      </c>
      <c r="J4" s="3" t="s">
        <v>295</v>
      </c>
      <c r="K4" s="3" t="s">
        <v>296</v>
      </c>
      <c r="L4" s="3" t="s">
        <v>290</v>
      </c>
    </row>
    <row r="5" spans="1:11" ht="42.75">
      <c r="A5" s="5" t="s">
        <v>229</v>
      </c>
      <c r="B5" s="5" t="s">
        <v>186</v>
      </c>
      <c r="C5" s="5" t="s">
        <v>363</v>
      </c>
      <c r="D5" s="6" t="s">
        <v>121</v>
      </c>
      <c r="E5" s="5">
        <v>2</v>
      </c>
      <c r="J5" s="8">
        <v>1</v>
      </c>
      <c r="K5" s="8">
        <v>1</v>
      </c>
    </row>
    <row r="6" spans="1:11" ht="42.75">
      <c r="A6" s="5" t="s">
        <v>230</v>
      </c>
      <c r="B6" s="5" t="s">
        <v>187</v>
      </c>
      <c r="C6" s="5" t="s">
        <v>250</v>
      </c>
      <c r="D6" s="6" t="s">
        <v>121</v>
      </c>
      <c r="E6" s="5">
        <v>2</v>
      </c>
      <c r="J6" s="8">
        <v>1</v>
      </c>
      <c r="K6" s="8">
        <v>1</v>
      </c>
    </row>
    <row r="7" spans="1:11" ht="28.5">
      <c r="A7" s="5" t="s">
        <v>231</v>
      </c>
      <c r="B7" s="5" t="s">
        <v>232</v>
      </c>
      <c r="C7" s="5" t="s">
        <v>233</v>
      </c>
      <c r="D7" s="6" t="s">
        <v>121</v>
      </c>
      <c r="E7" s="5">
        <v>1</v>
      </c>
      <c r="J7" s="8">
        <v>1</v>
      </c>
      <c r="K7" s="8">
        <v>1</v>
      </c>
    </row>
    <row r="8" spans="1:11" ht="42.75">
      <c r="A8" s="5" t="s">
        <v>251</v>
      </c>
      <c r="B8" s="5" t="s">
        <v>369</v>
      </c>
      <c r="C8" s="5" t="s">
        <v>64</v>
      </c>
      <c r="D8" s="6" t="s">
        <v>121</v>
      </c>
      <c r="E8" s="5">
        <v>1</v>
      </c>
      <c r="J8" s="8">
        <v>1</v>
      </c>
      <c r="K8" s="8">
        <v>1</v>
      </c>
    </row>
    <row r="9" spans="1:11" ht="28.5">
      <c r="A9" s="5" t="s">
        <v>252</v>
      </c>
      <c r="B9" s="5" t="s">
        <v>370</v>
      </c>
      <c r="C9" s="5" t="s">
        <v>373</v>
      </c>
      <c r="D9" s="6" t="s">
        <v>120</v>
      </c>
      <c r="E9" s="5">
        <v>0.5</v>
      </c>
      <c r="J9" s="8">
        <v>1</v>
      </c>
      <c r="K9" s="8">
        <v>1</v>
      </c>
    </row>
    <row r="10" spans="1:11" ht="42.75">
      <c r="A10" s="5" t="s">
        <v>138</v>
      </c>
      <c r="B10" s="5" t="s">
        <v>134</v>
      </c>
      <c r="C10" s="5" t="s">
        <v>135</v>
      </c>
      <c r="D10" s="6" t="s">
        <v>120</v>
      </c>
      <c r="E10" s="5">
        <v>0.5</v>
      </c>
      <c r="J10" s="8">
        <v>1</v>
      </c>
      <c r="K10" s="8">
        <v>1</v>
      </c>
    </row>
    <row r="11" spans="1:11" ht="57">
      <c r="A11" s="5" t="s">
        <v>156</v>
      </c>
      <c r="B11" s="5" t="s">
        <v>112</v>
      </c>
      <c r="C11" s="5" t="s">
        <v>143</v>
      </c>
      <c r="D11" s="6" t="s">
        <v>120</v>
      </c>
      <c r="E11" s="5">
        <v>4</v>
      </c>
      <c r="J11" s="8">
        <v>1</v>
      </c>
      <c r="K11" s="8">
        <v>1</v>
      </c>
    </row>
    <row r="12" spans="1:11" ht="99.75">
      <c r="A12" s="5" t="s">
        <v>146</v>
      </c>
      <c r="B12" s="5" t="s">
        <v>11</v>
      </c>
      <c r="C12" s="5" t="s">
        <v>65</v>
      </c>
      <c r="D12" s="6" t="s">
        <v>120</v>
      </c>
      <c r="E12" s="5">
        <v>14</v>
      </c>
      <c r="I12" s="5" t="s">
        <v>66</v>
      </c>
      <c r="J12" s="8">
        <v>1</v>
      </c>
      <c r="K12" s="8">
        <v>1</v>
      </c>
    </row>
    <row r="13" spans="1:12" ht="114">
      <c r="A13" s="5" t="s">
        <v>150</v>
      </c>
      <c r="B13" s="5" t="s">
        <v>97</v>
      </c>
      <c r="C13" s="5" t="s">
        <v>0</v>
      </c>
      <c r="D13" s="6" t="s">
        <v>120</v>
      </c>
      <c r="E13" s="5">
        <v>18</v>
      </c>
      <c r="I13" s="5" t="s">
        <v>12</v>
      </c>
      <c r="J13" s="8">
        <v>1</v>
      </c>
      <c r="K13" s="8">
        <v>1</v>
      </c>
      <c r="L13" s="5" t="s">
        <v>8</v>
      </c>
    </row>
    <row r="14" spans="1:12" ht="57">
      <c r="A14" s="5" t="s">
        <v>151</v>
      </c>
      <c r="B14" s="5" t="s">
        <v>98</v>
      </c>
      <c r="C14" s="5" t="s">
        <v>364</v>
      </c>
      <c r="D14" s="6" t="s">
        <v>120</v>
      </c>
      <c r="E14" s="5">
        <v>8</v>
      </c>
      <c r="J14" s="8">
        <v>1</v>
      </c>
      <c r="K14" s="8">
        <v>1</v>
      </c>
      <c r="L14" s="5" t="s">
        <v>325</v>
      </c>
    </row>
    <row r="15" spans="1:11" ht="28.5">
      <c r="A15" s="5" t="s">
        <v>147</v>
      </c>
      <c r="B15" s="5" t="s">
        <v>13</v>
      </c>
      <c r="C15" s="5" t="s">
        <v>14</v>
      </c>
      <c r="D15" s="6" t="s">
        <v>120</v>
      </c>
      <c r="E15" s="5">
        <v>12</v>
      </c>
      <c r="I15" s="5" t="s">
        <v>67</v>
      </c>
      <c r="J15" s="8">
        <v>1</v>
      </c>
      <c r="K15" s="8">
        <v>1</v>
      </c>
    </row>
    <row r="16" spans="1:11" ht="57">
      <c r="A16" s="5" t="s">
        <v>148</v>
      </c>
      <c r="B16" s="5" t="s">
        <v>141</v>
      </c>
      <c r="C16" s="5" t="s">
        <v>15</v>
      </c>
      <c r="D16" s="6" t="s">
        <v>120</v>
      </c>
      <c r="E16" s="5">
        <v>15</v>
      </c>
      <c r="I16" s="5" t="s">
        <v>177</v>
      </c>
      <c r="J16" s="8">
        <v>1</v>
      </c>
      <c r="K16" s="8">
        <v>1</v>
      </c>
    </row>
    <row r="17" spans="1:11" ht="142.5">
      <c r="A17" s="5" t="s">
        <v>158</v>
      </c>
      <c r="B17" s="5" t="s">
        <v>131</v>
      </c>
      <c r="C17" s="5" t="s">
        <v>68</v>
      </c>
      <c r="D17" s="6" t="s">
        <v>120</v>
      </c>
      <c r="E17" s="5">
        <v>4</v>
      </c>
      <c r="J17" s="8">
        <v>1</v>
      </c>
      <c r="K17" s="8">
        <v>1</v>
      </c>
    </row>
    <row r="18" spans="1:11" ht="99.75">
      <c r="A18" s="5" t="s">
        <v>144</v>
      </c>
      <c r="B18" s="5" t="s">
        <v>69</v>
      </c>
      <c r="C18" s="5" t="s">
        <v>70</v>
      </c>
      <c r="D18" s="6" t="s">
        <v>120</v>
      </c>
      <c r="E18" s="5">
        <v>3</v>
      </c>
      <c r="J18" s="8">
        <v>1</v>
      </c>
      <c r="K18" s="8">
        <v>1</v>
      </c>
    </row>
    <row r="19" spans="1:11" ht="28.5">
      <c r="A19" s="5" t="s">
        <v>227</v>
      </c>
      <c r="B19" s="5" t="s">
        <v>16</v>
      </c>
      <c r="C19" s="5" t="s">
        <v>17</v>
      </c>
      <c r="D19" s="6" t="s">
        <v>120</v>
      </c>
      <c r="H19" s="5">
        <v>1</v>
      </c>
      <c r="J19" s="8">
        <v>1</v>
      </c>
      <c r="K19" s="8">
        <v>1</v>
      </c>
    </row>
    <row r="20" spans="1:12" ht="71.25">
      <c r="A20" s="5" t="s">
        <v>247</v>
      </c>
      <c r="B20" s="5" t="s">
        <v>248</v>
      </c>
      <c r="C20" s="5" t="s">
        <v>71</v>
      </c>
      <c r="D20" s="6" t="s">
        <v>120</v>
      </c>
      <c r="H20" s="5">
        <v>6</v>
      </c>
      <c r="I20" s="5" t="s">
        <v>43</v>
      </c>
      <c r="J20" s="8">
        <v>1</v>
      </c>
      <c r="K20" s="8">
        <v>1</v>
      </c>
      <c r="L20" s="5" t="s">
        <v>44</v>
      </c>
    </row>
    <row r="21" spans="1:11" ht="85.5">
      <c r="A21" s="5" t="s">
        <v>149</v>
      </c>
      <c r="B21" s="5" t="s">
        <v>18</v>
      </c>
      <c r="C21" s="5" t="s">
        <v>72</v>
      </c>
      <c r="D21" s="6" t="s">
        <v>120</v>
      </c>
      <c r="E21" s="5">
        <v>4</v>
      </c>
      <c r="I21" s="5" t="s">
        <v>191</v>
      </c>
      <c r="J21" s="8">
        <v>1</v>
      </c>
      <c r="K21" s="8">
        <v>1</v>
      </c>
    </row>
    <row r="22" spans="1:11" ht="71.25">
      <c r="A22" s="5" t="s">
        <v>152</v>
      </c>
      <c r="B22" s="5" t="s">
        <v>180</v>
      </c>
      <c r="C22" s="5" t="s">
        <v>19</v>
      </c>
      <c r="D22" s="6" t="s">
        <v>120</v>
      </c>
      <c r="E22" s="5">
        <v>4</v>
      </c>
      <c r="J22" s="8">
        <v>1</v>
      </c>
      <c r="K22" s="8">
        <v>1</v>
      </c>
    </row>
    <row r="23" spans="1:11" ht="156.75">
      <c r="A23" s="5" t="s">
        <v>145</v>
      </c>
      <c r="B23" s="5" t="s">
        <v>136</v>
      </c>
      <c r="C23" s="5" t="s">
        <v>73</v>
      </c>
      <c r="D23" s="6" t="s">
        <v>120</v>
      </c>
      <c r="E23" s="5">
        <v>10</v>
      </c>
      <c r="J23" s="8">
        <v>1</v>
      </c>
      <c r="K23" s="8">
        <v>1</v>
      </c>
    </row>
    <row r="24" spans="1:12" ht="185.25">
      <c r="A24" s="5" t="s">
        <v>154</v>
      </c>
      <c r="B24" s="5" t="s">
        <v>74</v>
      </c>
      <c r="C24" s="5" t="s">
        <v>75</v>
      </c>
      <c r="D24" s="6" t="s">
        <v>120</v>
      </c>
      <c r="E24" s="5">
        <v>20</v>
      </c>
      <c r="I24" s="5" t="s">
        <v>182</v>
      </c>
      <c r="J24" s="8">
        <v>1</v>
      </c>
      <c r="K24" s="8">
        <v>1</v>
      </c>
      <c r="L24" s="5" t="s">
        <v>300</v>
      </c>
    </row>
    <row r="25" spans="1:12" ht="14.25">
      <c r="A25" s="5" t="s">
        <v>155</v>
      </c>
      <c r="B25" s="5" t="s">
        <v>109</v>
      </c>
      <c r="C25" s="5" t="s">
        <v>142</v>
      </c>
      <c r="D25" s="6" t="s">
        <v>120</v>
      </c>
      <c r="E25" s="5">
        <v>10</v>
      </c>
      <c r="I25" s="5" t="s">
        <v>182</v>
      </c>
      <c r="J25" s="8">
        <v>0.8</v>
      </c>
      <c r="K25" s="8">
        <v>0.8</v>
      </c>
      <c r="L25" s="5" t="s">
        <v>353</v>
      </c>
    </row>
    <row r="26" spans="1:11" ht="85.5">
      <c r="A26" s="5" t="s">
        <v>192</v>
      </c>
      <c r="B26" s="5" t="s">
        <v>171</v>
      </c>
      <c r="C26" s="5" t="s">
        <v>318</v>
      </c>
      <c r="D26" s="6" t="s">
        <v>120</v>
      </c>
      <c r="E26" s="5">
        <v>5</v>
      </c>
      <c r="I26" s="5" t="s">
        <v>184</v>
      </c>
      <c r="J26" s="8">
        <v>1</v>
      </c>
      <c r="K26" s="8">
        <v>1</v>
      </c>
    </row>
    <row r="27" spans="1:11" ht="28.5">
      <c r="A27" s="5" t="s">
        <v>252</v>
      </c>
      <c r="B27" s="5" t="s">
        <v>253</v>
      </c>
      <c r="C27" s="5" t="s">
        <v>254</v>
      </c>
      <c r="D27" s="6" t="s">
        <v>120</v>
      </c>
      <c r="H27" s="5">
        <v>2</v>
      </c>
      <c r="J27" s="8">
        <v>1</v>
      </c>
      <c r="K27" s="8">
        <v>1</v>
      </c>
    </row>
    <row r="28" spans="1:11" ht="57">
      <c r="A28" s="5" t="s">
        <v>238</v>
      </c>
      <c r="B28" s="5" t="s">
        <v>263</v>
      </c>
      <c r="C28" s="5" t="s">
        <v>264</v>
      </c>
      <c r="D28" s="6" t="s">
        <v>120</v>
      </c>
      <c r="H28" s="5">
        <v>2</v>
      </c>
      <c r="J28" s="8">
        <v>1</v>
      </c>
      <c r="K28" s="8">
        <v>1</v>
      </c>
    </row>
    <row r="29" spans="1:12" ht="28.5">
      <c r="A29" s="5" t="s">
        <v>241</v>
      </c>
      <c r="B29" s="5" t="s">
        <v>38</v>
      </c>
      <c r="C29" s="5" t="s">
        <v>39</v>
      </c>
      <c r="D29" s="6" t="s">
        <v>120</v>
      </c>
      <c r="H29" s="5">
        <v>4</v>
      </c>
      <c r="J29" s="8">
        <v>1</v>
      </c>
      <c r="K29" s="8">
        <v>1</v>
      </c>
      <c r="L29" s="5" t="s">
        <v>40</v>
      </c>
    </row>
    <row r="30" spans="1:11" ht="28.5">
      <c r="A30" s="5" t="s">
        <v>242</v>
      </c>
      <c r="B30" s="5" t="s">
        <v>244</v>
      </c>
      <c r="C30" s="5" t="s">
        <v>45</v>
      </c>
      <c r="D30" s="6" t="s">
        <v>120</v>
      </c>
      <c r="H30" s="5">
        <v>1</v>
      </c>
      <c r="J30" s="8">
        <v>1</v>
      </c>
      <c r="K30" s="8">
        <v>1</v>
      </c>
    </row>
    <row r="31" spans="1:11" ht="42.75">
      <c r="A31" s="5" t="s">
        <v>258</v>
      </c>
      <c r="B31" s="5" t="s">
        <v>266</v>
      </c>
      <c r="C31" s="5" t="s">
        <v>267</v>
      </c>
      <c r="D31" s="6" t="s">
        <v>120</v>
      </c>
      <c r="H31" s="5">
        <v>1</v>
      </c>
      <c r="J31" s="8">
        <v>1</v>
      </c>
      <c r="K31" s="8">
        <v>1</v>
      </c>
    </row>
    <row r="32" spans="1:11" ht="28.5">
      <c r="A32" s="5" t="s">
        <v>276</v>
      </c>
      <c r="B32" s="5" t="s">
        <v>278</v>
      </c>
      <c r="C32" s="5" t="s">
        <v>20</v>
      </c>
      <c r="D32" s="6" t="s">
        <v>120</v>
      </c>
      <c r="H32" s="5">
        <v>11</v>
      </c>
      <c r="J32" s="8">
        <v>1</v>
      </c>
      <c r="K32" s="8">
        <v>1</v>
      </c>
    </row>
    <row r="33" spans="1:12" ht="85.5">
      <c r="A33" s="5" t="s">
        <v>157</v>
      </c>
      <c r="B33" s="5" t="s">
        <v>113</v>
      </c>
      <c r="C33" s="5" t="s">
        <v>76</v>
      </c>
      <c r="D33" s="6" t="s">
        <v>121</v>
      </c>
      <c r="E33" s="5">
        <v>7</v>
      </c>
      <c r="I33" s="5" t="s">
        <v>183</v>
      </c>
      <c r="J33" s="8">
        <v>1</v>
      </c>
      <c r="K33" s="8">
        <v>1</v>
      </c>
      <c r="L33" s="5" t="s">
        <v>352</v>
      </c>
    </row>
    <row r="34" spans="1:11" ht="128.25">
      <c r="A34" s="5" t="s">
        <v>193</v>
      </c>
      <c r="B34" s="5" t="s">
        <v>239</v>
      </c>
      <c r="C34" s="5" t="s">
        <v>77</v>
      </c>
      <c r="D34" s="6" t="s">
        <v>121</v>
      </c>
      <c r="E34" s="5">
        <v>25</v>
      </c>
      <c r="J34" s="8">
        <v>0.8</v>
      </c>
      <c r="K34" s="8">
        <v>0.8</v>
      </c>
    </row>
    <row r="35" spans="1:11" ht="28.5">
      <c r="A35" s="5" t="s">
        <v>283</v>
      </c>
      <c r="B35" s="5" t="s">
        <v>287</v>
      </c>
      <c r="C35" s="5" t="s">
        <v>288</v>
      </c>
      <c r="D35" s="6" t="s">
        <v>121</v>
      </c>
      <c r="H35" s="5">
        <v>0</v>
      </c>
      <c r="I35" s="5" t="s">
        <v>320</v>
      </c>
      <c r="J35" s="8">
        <v>1</v>
      </c>
      <c r="K35" s="8">
        <v>1</v>
      </c>
    </row>
    <row r="36" spans="1:11" ht="57">
      <c r="A36" s="5" t="s">
        <v>286</v>
      </c>
      <c r="B36" s="5" t="s">
        <v>292</v>
      </c>
      <c r="C36" s="5" t="s">
        <v>21</v>
      </c>
      <c r="D36" s="6" t="s">
        <v>121</v>
      </c>
      <c r="H36" s="5">
        <v>0</v>
      </c>
      <c r="I36" s="5" t="s">
        <v>320</v>
      </c>
      <c r="J36" s="8">
        <v>1</v>
      </c>
      <c r="K36" s="8">
        <v>1</v>
      </c>
    </row>
    <row r="37" spans="1:11" ht="28.5">
      <c r="A37" s="5" t="s">
        <v>195</v>
      </c>
      <c r="B37" s="5" t="s">
        <v>117</v>
      </c>
      <c r="C37" s="5" t="s">
        <v>367</v>
      </c>
      <c r="D37" s="6" t="s">
        <v>121</v>
      </c>
      <c r="E37" s="5">
        <v>2</v>
      </c>
      <c r="J37" s="8">
        <v>1</v>
      </c>
      <c r="K37" s="8">
        <v>1</v>
      </c>
    </row>
    <row r="38" spans="1:9" ht="28.5">
      <c r="A38" s="5" t="s">
        <v>198</v>
      </c>
      <c r="B38" s="5" t="s">
        <v>128</v>
      </c>
      <c r="C38" s="5" t="s">
        <v>160</v>
      </c>
      <c r="D38" s="6" t="s">
        <v>121</v>
      </c>
      <c r="E38" s="5">
        <v>0</v>
      </c>
      <c r="I38" s="5" t="s">
        <v>9</v>
      </c>
    </row>
    <row r="39" spans="1:10" ht="28.5">
      <c r="A39" s="5" t="s">
        <v>275</v>
      </c>
      <c r="B39" s="5" t="s">
        <v>371</v>
      </c>
      <c r="C39" s="5" t="s">
        <v>50</v>
      </c>
      <c r="D39" s="6" t="s">
        <v>121</v>
      </c>
      <c r="H39" s="5">
        <v>6</v>
      </c>
      <c r="J39" s="8">
        <v>1</v>
      </c>
    </row>
    <row r="40" spans="1:8" ht="42.75">
      <c r="A40" s="5" t="s">
        <v>272</v>
      </c>
      <c r="B40" s="5" t="s">
        <v>273</v>
      </c>
      <c r="C40" s="5" t="s">
        <v>22</v>
      </c>
      <c r="D40" s="6" t="s">
        <v>121</v>
      </c>
      <c r="H40" s="5">
        <v>3</v>
      </c>
    </row>
    <row r="41" spans="1:10" ht="57">
      <c r="A41" s="5" t="s">
        <v>314</v>
      </c>
      <c r="B41" s="5" t="s">
        <v>78</v>
      </c>
      <c r="C41" s="5" t="s">
        <v>324</v>
      </c>
      <c r="D41" s="6" t="s">
        <v>121</v>
      </c>
      <c r="H41" s="5">
        <v>1</v>
      </c>
      <c r="J41" s="8">
        <v>1</v>
      </c>
    </row>
    <row r="42" spans="1:8" ht="99.75">
      <c r="A42" s="5" t="s">
        <v>313</v>
      </c>
      <c r="B42" s="5" t="s">
        <v>323</v>
      </c>
      <c r="C42" s="5" t="s">
        <v>59</v>
      </c>
      <c r="D42" s="6" t="s">
        <v>123</v>
      </c>
      <c r="H42" s="5">
        <v>5</v>
      </c>
    </row>
    <row r="43" spans="1:8" ht="57">
      <c r="A43" s="5" t="s">
        <v>234</v>
      </c>
      <c r="B43" s="5" t="s">
        <v>1</v>
      </c>
      <c r="C43" s="5" t="s">
        <v>79</v>
      </c>
      <c r="D43" s="6" t="s">
        <v>123</v>
      </c>
      <c r="H43" s="5">
        <v>4</v>
      </c>
    </row>
    <row r="44" spans="1:11" ht="28.5">
      <c r="A44" s="5" t="s">
        <v>262</v>
      </c>
      <c r="B44" s="5" t="s">
        <v>46</v>
      </c>
      <c r="C44" s="5" t="s">
        <v>47</v>
      </c>
      <c r="D44" s="6" t="s">
        <v>123</v>
      </c>
      <c r="H44" s="5">
        <v>10</v>
      </c>
      <c r="J44" s="8">
        <v>1</v>
      </c>
      <c r="K44" s="8">
        <v>1</v>
      </c>
    </row>
    <row r="45" spans="1:7" ht="28.5">
      <c r="A45" s="5" t="s">
        <v>197</v>
      </c>
      <c r="B45" s="5" t="s">
        <v>132</v>
      </c>
      <c r="C45" s="5" t="s">
        <v>159</v>
      </c>
      <c r="D45" s="6" t="s">
        <v>123</v>
      </c>
      <c r="E45" s="5">
        <v>5</v>
      </c>
      <c r="G45" s="5">
        <v>5</v>
      </c>
    </row>
    <row r="46" spans="1:8" ht="28.5">
      <c r="A46" s="5" t="s">
        <v>330</v>
      </c>
      <c r="B46" s="5" t="s">
        <v>23</v>
      </c>
      <c r="C46" s="5" t="s">
        <v>24</v>
      </c>
      <c r="D46" s="6" t="s">
        <v>119</v>
      </c>
      <c r="H46" s="5">
        <v>2</v>
      </c>
    </row>
    <row r="47" spans="1:12" ht="28.5">
      <c r="A47" s="5" t="s">
        <v>200</v>
      </c>
      <c r="B47" s="5" t="s">
        <v>129</v>
      </c>
      <c r="C47" s="5" t="s">
        <v>161</v>
      </c>
      <c r="D47" s="6" t="s">
        <v>123</v>
      </c>
      <c r="F47" s="5">
        <v>2</v>
      </c>
      <c r="J47" s="8">
        <v>0.5</v>
      </c>
      <c r="K47" s="8">
        <v>0.5</v>
      </c>
      <c r="L47" s="5" t="s">
        <v>354</v>
      </c>
    </row>
    <row r="48" spans="1:6" ht="14.25">
      <c r="A48" s="5" t="s">
        <v>201</v>
      </c>
      <c r="B48" s="5" t="s">
        <v>162</v>
      </c>
      <c r="C48" s="5" t="s">
        <v>164</v>
      </c>
      <c r="D48" s="6" t="s">
        <v>123</v>
      </c>
      <c r="F48" s="5">
        <v>10</v>
      </c>
    </row>
    <row r="49" spans="1:11" ht="28.5">
      <c r="A49" s="5" t="s">
        <v>202</v>
      </c>
      <c r="B49" s="5" t="s">
        <v>105</v>
      </c>
      <c r="C49" s="5" t="s">
        <v>165</v>
      </c>
      <c r="D49" s="6" t="s">
        <v>123</v>
      </c>
      <c r="F49" s="5">
        <v>0</v>
      </c>
      <c r="I49" s="5" t="s">
        <v>185</v>
      </c>
      <c r="J49" s="8">
        <v>1</v>
      </c>
      <c r="K49" s="8">
        <v>1</v>
      </c>
    </row>
    <row r="50" spans="1:9" ht="28.5">
      <c r="A50" s="5" t="s">
        <v>203</v>
      </c>
      <c r="B50" s="5" t="s">
        <v>41</v>
      </c>
      <c r="C50" s="5" t="s">
        <v>163</v>
      </c>
      <c r="D50" s="6" t="s">
        <v>123</v>
      </c>
      <c r="F50" s="5">
        <v>0</v>
      </c>
      <c r="I50" s="5" t="s">
        <v>10</v>
      </c>
    </row>
    <row r="51" spans="1:9" ht="42.75">
      <c r="A51" s="5" t="s">
        <v>204</v>
      </c>
      <c r="B51" s="5" t="s">
        <v>115</v>
      </c>
      <c r="C51" s="5" t="s">
        <v>80</v>
      </c>
      <c r="D51" s="6" t="s">
        <v>123</v>
      </c>
      <c r="F51" s="5">
        <v>0</v>
      </c>
      <c r="I51" s="5" t="s">
        <v>10</v>
      </c>
    </row>
    <row r="52" spans="1:11" ht="14.25">
      <c r="A52" s="5" t="s">
        <v>205</v>
      </c>
      <c r="B52" s="5" t="s">
        <v>116</v>
      </c>
      <c r="C52" s="5" t="s">
        <v>130</v>
      </c>
      <c r="D52" s="6" t="s">
        <v>123</v>
      </c>
      <c r="F52" s="5">
        <v>2</v>
      </c>
      <c r="J52" s="8">
        <v>1</v>
      </c>
      <c r="K52" s="8">
        <v>1</v>
      </c>
    </row>
    <row r="53" spans="1:11" ht="28.5">
      <c r="A53" s="5" t="s">
        <v>206</v>
      </c>
      <c r="B53" s="5" t="s">
        <v>125</v>
      </c>
      <c r="C53" s="5" t="s">
        <v>126</v>
      </c>
      <c r="D53" s="6" t="s">
        <v>123</v>
      </c>
      <c r="F53" s="5">
        <v>4</v>
      </c>
      <c r="J53" s="8">
        <v>1</v>
      </c>
      <c r="K53" s="8">
        <v>1</v>
      </c>
    </row>
    <row r="54" spans="1:6" ht="57">
      <c r="A54" s="5" t="s">
        <v>207</v>
      </c>
      <c r="B54" s="5" t="s">
        <v>111</v>
      </c>
      <c r="C54" s="5" t="s">
        <v>166</v>
      </c>
      <c r="D54" s="6" t="s">
        <v>123</v>
      </c>
      <c r="F54" s="5">
        <v>8</v>
      </c>
    </row>
    <row r="55" spans="1:6" ht="128.25">
      <c r="A55" s="5" t="s">
        <v>208</v>
      </c>
      <c r="B55" s="5" t="s">
        <v>42</v>
      </c>
      <c r="C55" s="5" t="s">
        <v>93</v>
      </c>
      <c r="D55" s="6" t="s">
        <v>123</v>
      </c>
      <c r="F55" s="5">
        <v>4</v>
      </c>
    </row>
    <row r="56" spans="1:6" ht="28.5">
      <c r="A56" s="5" t="s">
        <v>209</v>
      </c>
      <c r="B56" s="5" t="s">
        <v>311</v>
      </c>
      <c r="C56" s="5" t="s">
        <v>167</v>
      </c>
      <c r="D56" s="6" t="s">
        <v>123</v>
      </c>
      <c r="F56" s="5">
        <v>10</v>
      </c>
    </row>
    <row r="57" spans="1:6" ht="28.5">
      <c r="A57" s="5" t="s">
        <v>210</v>
      </c>
      <c r="B57" s="5" t="s">
        <v>316</v>
      </c>
      <c r="C57" s="5" t="s">
        <v>317</v>
      </c>
      <c r="D57" s="6" t="s">
        <v>123</v>
      </c>
      <c r="F57" s="5">
        <v>18</v>
      </c>
    </row>
    <row r="58" spans="1:12" ht="28.5">
      <c r="A58" s="5" t="s">
        <v>211</v>
      </c>
      <c r="B58" s="5" t="s">
        <v>169</v>
      </c>
      <c r="C58" s="5" t="s">
        <v>170</v>
      </c>
      <c r="D58" s="6" t="s">
        <v>123</v>
      </c>
      <c r="F58" s="5">
        <v>20</v>
      </c>
      <c r="J58" s="8">
        <v>0.5</v>
      </c>
      <c r="K58" s="8">
        <v>0.5</v>
      </c>
      <c r="L58" s="5" t="s">
        <v>355</v>
      </c>
    </row>
    <row r="59" spans="1:10" ht="42.75">
      <c r="A59" s="5" t="s">
        <v>212</v>
      </c>
      <c r="B59" s="5" t="s">
        <v>173</v>
      </c>
      <c r="C59" s="5" t="s">
        <v>174</v>
      </c>
      <c r="D59" s="6" t="s">
        <v>123</v>
      </c>
      <c r="F59" s="5">
        <v>15</v>
      </c>
      <c r="J59" s="8">
        <v>0.5</v>
      </c>
    </row>
    <row r="60" spans="1:6" ht="42.75">
      <c r="A60" s="5" t="s">
        <v>213</v>
      </c>
      <c r="B60" s="5" t="s">
        <v>175</v>
      </c>
      <c r="C60" s="5" t="s">
        <v>176</v>
      </c>
      <c r="D60" s="6" t="s">
        <v>123</v>
      </c>
      <c r="F60" s="5">
        <v>4</v>
      </c>
    </row>
    <row r="61" spans="1:9" ht="28.5">
      <c r="A61" s="5" t="s">
        <v>214</v>
      </c>
      <c r="B61" s="5" t="s">
        <v>178</v>
      </c>
      <c r="C61" s="5" t="s">
        <v>179</v>
      </c>
      <c r="D61" s="6" t="s">
        <v>123</v>
      </c>
      <c r="F61" s="5">
        <v>35</v>
      </c>
      <c r="I61" s="5" t="s">
        <v>81</v>
      </c>
    </row>
    <row r="62" spans="1:6" ht="85.5">
      <c r="A62" s="5" t="s">
        <v>215</v>
      </c>
      <c r="B62" s="5" t="s">
        <v>181</v>
      </c>
      <c r="C62" s="5" t="s">
        <v>82</v>
      </c>
      <c r="D62" s="6" t="s">
        <v>123</v>
      </c>
      <c r="F62" s="5">
        <v>15</v>
      </c>
    </row>
    <row r="63" spans="1:4" ht="114">
      <c r="A63" s="5" t="s">
        <v>226</v>
      </c>
      <c r="B63" s="5" t="s">
        <v>172</v>
      </c>
      <c r="C63" s="5" t="s">
        <v>25</v>
      </c>
      <c r="D63" s="6" t="s">
        <v>123</v>
      </c>
    </row>
    <row r="64" spans="1:4" ht="28.5">
      <c r="A64" s="5" t="s">
        <v>228</v>
      </c>
      <c r="B64" s="5" t="s">
        <v>26</v>
      </c>
      <c r="C64" s="5" t="s">
        <v>137</v>
      </c>
      <c r="D64" s="6" t="s">
        <v>123</v>
      </c>
    </row>
    <row r="65" spans="1:4" ht="42.75">
      <c r="A65" s="5" t="s">
        <v>235</v>
      </c>
      <c r="B65" s="5" t="s">
        <v>236</v>
      </c>
      <c r="C65" s="5" t="s">
        <v>52</v>
      </c>
      <c r="D65" s="6" t="s">
        <v>123</v>
      </c>
    </row>
    <row r="66" spans="1:4" ht="28.5">
      <c r="A66" s="5" t="s">
        <v>240</v>
      </c>
      <c r="B66" s="5" t="s">
        <v>2</v>
      </c>
      <c r="C66" s="5" t="s">
        <v>359</v>
      </c>
      <c r="D66" s="6" t="s">
        <v>123</v>
      </c>
    </row>
    <row r="67" spans="1:4" ht="42.75">
      <c r="A67" s="5" t="s">
        <v>249</v>
      </c>
      <c r="B67" s="5" t="s">
        <v>368</v>
      </c>
      <c r="C67" s="5" t="s">
        <v>94</v>
      </c>
      <c r="D67" s="6" t="s">
        <v>123</v>
      </c>
    </row>
    <row r="68" spans="1:4" ht="85.5">
      <c r="A68" s="5" t="s">
        <v>256</v>
      </c>
      <c r="B68" s="5" t="s">
        <v>255</v>
      </c>
      <c r="C68" s="5" t="s">
        <v>83</v>
      </c>
      <c r="D68" s="6" t="s">
        <v>123</v>
      </c>
    </row>
    <row r="69" spans="1:4" ht="42.75">
      <c r="A69" s="5" t="s">
        <v>262</v>
      </c>
      <c r="B69" s="5" t="s">
        <v>27</v>
      </c>
      <c r="C69" s="5" t="s">
        <v>55</v>
      </c>
      <c r="D69" s="6" t="s">
        <v>123</v>
      </c>
    </row>
    <row r="70" spans="1:10" ht="28.5">
      <c r="A70" s="5" t="s">
        <v>280</v>
      </c>
      <c r="B70" s="5" t="s">
        <v>281</v>
      </c>
      <c r="C70" s="5" t="s">
        <v>28</v>
      </c>
      <c r="D70" s="6" t="s">
        <v>123</v>
      </c>
      <c r="J70" s="5" t="s">
        <v>294</v>
      </c>
    </row>
    <row r="71" spans="1:4" ht="14.25">
      <c r="A71" s="5" t="s">
        <v>282</v>
      </c>
      <c r="B71" s="5" t="s">
        <v>284</v>
      </c>
      <c r="C71" s="5" t="s">
        <v>285</v>
      </c>
      <c r="D71" s="6" t="s">
        <v>123</v>
      </c>
    </row>
    <row r="72" spans="1:4" ht="42.75">
      <c r="A72" s="5" t="s">
        <v>312</v>
      </c>
      <c r="B72" s="5" t="s">
        <v>321</v>
      </c>
      <c r="C72" s="5" t="s">
        <v>322</v>
      </c>
      <c r="D72" s="6" t="s">
        <v>123</v>
      </c>
    </row>
    <row r="73" spans="1:4" ht="28.5">
      <c r="A73" s="5" t="s">
        <v>326</v>
      </c>
      <c r="B73" s="5" t="s">
        <v>339</v>
      </c>
      <c r="C73" s="5" t="s">
        <v>340</v>
      </c>
      <c r="D73" s="6" t="s">
        <v>123</v>
      </c>
    </row>
    <row r="74" spans="1:4" ht="71.25">
      <c r="A74" s="5" t="s">
        <v>327</v>
      </c>
      <c r="B74" s="5" t="s">
        <v>360</v>
      </c>
      <c r="C74" s="5" t="s">
        <v>48</v>
      </c>
      <c r="D74" s="6" t="s">
        <v>123</v>
      </c>
    </row>
    <row r="75" spans="1:4" ht="28.5">
      <c r="A75" s="5" t="s">
        <v>329</v>
      </c>
      <c r="B75" s="5" t="s">
        <v>361</v>
      </c>
      <c r="C75" s="5" t="s">
        <v>56</v>
      </c>
      <c r="D75" s="6" t="s">
        <v>123</v>
      </c>
    </row>
    <row r="76" spans="1:4" ht="28.5">
      <c r="A76" s="5" t="s">
        <v>331</v>
      </c>
      <c r="B76" s="5" t="s">
        <v>3</v>
      </c>
      <c r="C76" s="5" t="s">
        <v>342</v>
      </c>
      <c r="D76" s="6" t="s">
        <v>123</v>
      </c>
    </row>
    <row r="77" spans="1:10" ht="28.5">
      <c r="A77" s="5" t="s">
        <v>153</v>
      </c>
      <c r="B77" s="5" t="s">
        <v>140</v>
      </c>
      <c r="C77" s="5" t="s">
        <v>35</v>
      </c>
      <c r="D77" s="6" t="s">
        <v>123</v>
      </c>
      <c r="E77" s="5">
        <v>0</v>
      </c>
      <c r="I77" s="5" t="s">
        <v>365</v>
      </c>
      <c r="J77" s="8">
        <v>0</v>
      </c>
    </row>
    <row r="78" spans="1:8" ht="42.75">
      <c r="A78" s="5" t="s">
        <v>258</v>
      </c>
      <c r="B78" s="5" t="s">
        <v>259</v>
      </c>
      <c r="C78" s="5" t="s">
        <v>84</v>
      </c>
      <c r="D78" s="6" t="s">
        <v>123</v>
      </c>
      <c r="H78" s="5">
        <v>4</v>
      </c>
    </row>
    <row r="79" spans="1:10" ht="71.25">
      <c r="A79" s="5" t="s">
        <v>260</v>
      </c>
      <c r="B79" s="5" t="s">
        <v>261</v>
      </c>
      <c r="C79" s="5" t="s">
        <v>85</v>
      </c>
      <c r="D79" s="6" t="s">
        <v>123</v>
      </c>
      <c r="H79" s="5">
        <v>7</v>
      </c>
      <c r="J79" s="8">
        <v>1</v>
      </c>
    </row>
    <row r="80" spans="1:7" ht="42.75">
      <c r="A80" s="5" t="s">
        <v>194</v>
      </c>
      <c r="B80" s="5" t="s">
        <v>100</v>
      </c>
      <c r="C80" s="5" t="s">
        <v>86</v>
      </c>
      <c r="D80" s="6" t="s">
        <v>123</v>
      </c>
      <c r="E80" s="5">
        <v>10</v>
      </c>
      <c r="G80" s="5">
        <v>10</v>
      </c>
    </row>
    <row r="81" spans="1:10" ht="28.5">
      <c r="A81" s="5" t="s">
        <v>257</v>
      </c>
      <c r="B81" s="5" t="s">
        <v>60</v>
      </c>
      <c r="C81" s="5" t="s">
        <v>61</v>
      </c>
      <c r="D81" s="6" t="s">
        <v>123</v>
      </c>
      <c r="H81" s="5">
        <v>20</v>
      </c>
      <c r="J81" s="8"/>
    </row>
    <row r="82" spans="1:4" ht="14.25">
      <c r="A82" s="5" t="s">
        <v>216</v>
      </c>
      <c r="B82" s="5" t="s">
        <v>87</v>
      </c>
      <c r="D82" s="6" t="s">
        <v>119</v>
      </c>
    </row>
    <row r="83" spans="1:4" ht="14.25">
      <c r="A83" s="5" t="s">
        <v>217</v>
      </c>
      <c r="B83" s="5" t="s">
        <v>103</v>
      </c>
      <c r="D83" s="6" t="s">
        <v>119</v>
      </c>
    </row>
    <row r="84" spans="1:4" ht="14.25">
      <c r="A84" s="5" t="s">
        <v>218</v>
      </c>
      <c r="B84" s="5" t="s">
        <v>102</v>
      </c>
      <c r="C84" s="5" t="s">
        <v>29</v>
      </c>
      <c r="D84" s="6" t="s">
        <v>119</v>
      </c>
    </row>
    <row r="85" spans="1:4" ht="14.25">
      <c r="A85" s="5" t="s">
        <v>219</v>
      </c>
      <c r="B85" s="5" t="s">
        <v>104</v>
      </c>
      <c r="D85" s="6" t="s">
        <v>119</v>
      </c>
    </row>
    <row r="86" spans="1:4" ht="14.25">
      <c r="A86" s="5" t="s">
        <v>220</v>
      </c>
      <c r="B86" s="5" t="s">
        <v>107</v>
      </c>
      <c r="C86" s="5" t="s">
        <v>108</v>
      </c>
      <c r="D86" s="6" t="s">
        <v>119</v>
      </c>
    </row>
    <row r="87" spans="1:4" ht="14.25">
      <c r="A87" s="5" t="s">
        <v>221</v>
      </c>
      <c r="B87" s="5" t="s">
        <v>99</v>
      </c>
      <c r="D87" s="6" t="s">
        <v>119</v>
      </c>
    </row>
    <row r="88" spans="1:4" ht="28.5">
      <c r="A88" s="5" t="s">
        <v>222</v>
      </c>
      <c r="B88" s="5" t="s">
        <v>110</v>
      </c>
      <c r="D88" s="6" t="s">
        <v>119</v>
      </c>
    </row>
    <row r="89" spans="1:4" ht="14.25">
      <c r="A89" s="5" t="s">
        <v>223</v>
      </c>
      <c r="B89" s="5" t="s">
        <v>114</v>
      </c>
      <c r="D89" s="6" t="s">
        <v>119</v>
      </c>
    </row>
    <row r="90" spans="1:4" ht="71.25">
      <c r="A90" s="5" t="s">
        <v>237</v>
      </c>
      <c r="B90" s="5" t="s">
        <v>53</v>
      </c>
      <c r="C90" s="5" t="s">
        <v>54</v>
      </c>
      <c r="D90" s="6" t="s">
        <v>119</v>
      </c>
    </row>
    <row r="91" spans="1:9" ht="28.5">
      <c r="A91" s="5" t="s">
        <v>243</v>
      </c>
      <c r="B91" s="5" t="s">
        <v>245</v>
      </c>
      <c r="C91" s="5" t="s">
        <v>246</v>
      </c>
      <c r="D91" s="6" t="s">
        <v>119</v>
      </c>
      <c r="I91" s="5" t="s">
        <v>265</v>
      </c>
    </row>
    <row r="92" spans="1:4" ht="42.75">
      <c r="A92" s="5" t="s">
        <v>271</v>
      </c>
      <c r="B92" s="5" t="s">
        <v>277</v>
      </c>
      <c r="C92" s="5" t="s">
        <v>269</v>
      </c>
      <c r="D92" s="6" t="s">
        <v>119</v>
      </c>
    </row>
    <row r="93" spans="1:9" ht="57">
      <c r="A93" s="5" t="s">
        <v>279</v>
      </c>
      <c r="B93" s="5" t="s">
        <v>57</v>
      </c>
      <c r="C93" s="5" t="s">
        <v>58</v>
      </c>
      <c r="D93" s="6" t="s">
        <v>119</v>
      </c>
      <c r="I93" s="5" t="s">
        <v>366</v>
      </c>
    </row>
    <row r="94" spans="1:12" ht="28.5">
      <c r="A94" s="5" t="s">
        <v>260</v>
      </c>
      <c r="B94" s="5" t="s">
        <v>268</v>
      </c>
      <c r="C94" s="5" t="s">
        <v>88</v>
      </c>
      <c r="D94" s="6" t="s">
        <v>119</v>
      </c>
      <c r="L94" s="5" t="s">
        <v>293</v>
      </c>
    </row>
    <row r="95" spans="1:11" ht="28.5">
      <c r="A95" s="5" t="s">
        <v>196</v>
      </c>
      <c r="B95" s="5" t="s">
        <v>127</v>
      </c>
      <c r="C95" s="5" t="s">
        <v>30</v>
      </c>
      <c r="D95" s="6" t="s">
        <v>119</v>
      </c>
      <c r="E95" s="5">
        <v>3</v>
      </c>
      <c r="G95" s="5">
        <v>3</v>
      </c>
      <c r="J95" s="8"/>
      <c r="K95" s="8"/>
    </row>
    <row r="96" spans="1:4" ht="28.5">
      <c r="A96" s="5" t="s">
        <v>274</v>
      </c>
      <c r="B96" s="5" t="s">
        <v>372</v>
      </c>
      <c r="C96" s="5" t="s">
        <v>51</v>
      </c>
      <c r="D96" s="6" t="s">
        <v>119</v>
      </c>
    </row>
    <row r="97" spans="1:4" ht="42.75">
      <c r="A97" s="5" t="s">
        <v>315</v>
      </c>
      <c r="B97" s="5" t="s">
        <v>31</v>
      </c>
      <c r="C97" s="5" t="s">
        <v>32</v>
      </c>
      <c r="D97" s="6" t="s">
        <v>119</v>
      </c>
    </row>
    <row r="98" spans="1:9" ht="28.5">
      <c r="A98" s="5" t="s">
        <v>328</v>
      </c>
      <c r="B98" s="5" t="s">
        <v>4</v>
      </c>
      <c r="C98" s="5" t="s">
        <v>5</v>
      </c>
      <c r="D98" s="6" t="s">
        <v>119</v>
      </c>
      <c r="I98" s="5" t="s">
        <v>341</v>
      </c>
    </row>
    <row r="99" spans="1:12" ht="71.25">
      <c r="A99" s="5" t="s">
        <v>270</v>
      </c>
      <c r="B99" s="5" t="s">
        <v>89</v>
      </c>
      <c r="C99" s="5" t="s">
        <v>95</v>
      </c>
      <c r="D99" s="6" t="s">
        <v>119</v>
      </c>
      <c r="H99" s="5">
        <v>12</v>
      </c>
      <c r="L99" s="5" t="s">
        <v>291</v>
      </c>
    </row>
    <row r="100" spans="1:10" ht="71.25">
      <c r="A100" s="5" t="s">
        <v>199</v>
      </c>
      <c r="B100" s="5" t="s">
        <v>168</v>
      </c>
      <c r="C100" s="5" t="s">
        <v>62</v>
      </c>
      <c r="D100" s="6" t="s">
        <v>119</v>
      </c>
      <c r="E100" s="5">
        <v>12</v>
      </c>
      <c r="G100" s="5">
        <v>12</v>
      </c>
      <c r="I100" s="5" t="s">
        <v>63</v>
      </c>
      <c r="J100" s="8"/>
    </row>
    <row r="101" spans="1:12" ht="42.75">
      <c r="A101" s="5" t="s">
        <v>257</v>
      </c>
      <c r="B101" s="5" t="s">
        <v>36</v>
      </c>
      <c r="C101" s="5" t="s">
        <v>37</v>
      </c>
      <c r="D101" s="6" t="s">
        <v>119</v>
      </c>
      <c r="H101" s="5">
        <v>4</v>
      </c>
      <c r="J101" s="8"/>
      <c r="K101" s="8"/>
      <c r="L101" s="5" t="s">
        <v>347</v>
      </c>
    </row>
    <row r="102" spans="1:12" ht="42.75">
      <c r="A102" s="5" t="s">
        <v>256</v>
      </c>
      <c r="B102" s="5" t="s">
        <v>6</v>
      </c>
      <c r="C102" s="5" t="s">
        <v>90</v>
      </c>
      <c r="D102" s="6" t="s">
        <v>119</v>
      </c>
      <c r="H102" s="5">
        <v>3</v>
      </c>
      <c r="J102" s="8">
        <v>1</v>
      </c>
      <c r="K102" s="8">
        <v>1</v>
      </c>
      <c r="L102" s="5" t="s">
        <v>348</v>
      </c>
    </row>
    <row r="103" spans="1:4" ht="14.25">
      <c r="A103" s="5" t="s">
        <v>224</v>
      </c>
      <c r="B103" s="5" t="s">
        <v>106</v>
      </c>
      <c r="D103" s="6" t="s">
        <v>124</v>
      </c>
    </row>
    <row r="104" spans="1:4" ht="85.5">
      <c r="A104" s="5" t="s">
        <v>225</v>
      </c>
      <c r="B104" s="5" t="s">
        <v>101</v>
      </c>
      <c r="C104" s="5" t="s">
        <v>33</v>
      </c>
      <c r="D104" s="6" t="s">
        <v>122</v>
      </c>
    </row>
    <row r="105" spans="1:4" ht="42.75">
      <c r="A105" s="5" t="s">
        <v>332</v>
      </c>
      <c r="B105" s="5" t="s">
        <v>343</v>
      </c>
      <c r="C105" s="5" t="s">
        <v>344</v>
      </c>
      <c r="D105" s="6" t="s">
        <v>345</v>
      </c>
    </row>
    <row r="106" spans="1:4" ht="28.5">
      <c r="A106" s="5" t="s">
        <v>333</v>
      </c>
      <c r="B106" s="5" t="s">
        <v>362</v>
      </c>
      <c r="C106" s="5" t="s">
        <v>91</v>
      </c>
      <c r="D106" s="6" t="s">
        <v>119</v>
      </c>
    </row>
    <row r="107" spans="1:4" ht="42.75">
      <c r="A107" s="5" t="s">
        <v>334</v>
      </c>
      <c r="B107" s="5" t="s">
        <v>349</v>
      </c>
      <c r="C107" s="5" t="s">
        <v>34</v>
      </c>
      <c r="D107" s="6" t="s">
        <v>345</v>
      </c>
    </row>
    <row r="108" spans="1:4" ht="57">
      <c r="A108" s="5" t="s">
        <v>335</v>
      </c>
      <c r="B108" s="5" t="s">
        <v>350</v>
      </c>
      <c r="C108" s="5" t="s">
        <v>351</v>
      </c>
      <c r="D108" s="6" t="s">
        <v>123</v>
      </c>
    </row>
    <row r="109" spans="1:4" ht="42.75">
      <c r="A109" s="5" t="s">
        <v>336</v>
      </c>
      <c r="B109" s="5" t="s">
        <v>7</v>
      </c>
      <c r="C109" s="5" t="s">
        <v>49</v>
      </c>
      <c r="D109" s="6" t="s">
        <v>345</v>
      </c>
    </row>
    <row r="110" ht="14.25">
      <c r="A110" s="5" t="s">
        <v>337</v>
      </c>
    </row>
    <row r="111" ht="14.25">
      <c r="A111" s="5" t="s">
        <v>338</v>
      </c>
    </row>
    <row r="114" spans="1:11" s="1" customFormat="1" ht="15">
      <c r="A114" s="1" t="s">
        <v>190</v>
      </c>
      <c r="D114" s="2"/>
      <c r="E114" s="1">
        <f>SUM(E5:E113)</f>
        <v>202</v>
      </c>
      <c r="G114" s="1">
        <f>SUM(G5:G113)</f>
        <v>30</v>
      </c>
      <c r="H114" s="1">
        <f>SUMIF($D5:$D113,"Must",H5:H113)+SUMIF($D5:$D113,"Should",H5:H113)</f>
        <v>38</v>
      </c>
      <c r="J114" s="9">
        <f>SUMPRODUCT($E5:$E113,J5:J113)+SUMPRODUCT($H5:$H113,J5:J113)</f>
        <v>220</v>
      </c>
      <c r="K114" s="9">
        <f>SUMPRODUCT($E5:$E113,K5:K113)+SUMPRODUCT($H5:$H113,K5:K113)</f>
        <v>206</v>
      </c>
    </row>
    <row r="115" spans="1:11" s="1" customFormat="1" ht="15">
      <c r="A115" s="1" t="s">
        <v>92</v>
      </c>
      <c r="D115" s="2"/>
      <c r="E115" s="7">
        <v>0.4</v>
      </c>
      <c r="F115" s="7"/>
      <c r="G115" s="7"/>
      <c r="H115" s="7"/>
      <c r="J115" s="7"/>
      <c r="K115" s="7"/>
    </row>
    <row r="116" spans="1:5" s="1" customFormat="1" ht="15">
      <c r="A116" s="1" t="s">
        <v>188</v>
      </c>
      <c r="D116" s="2"/>
      <c r="E116" s="1">
        <f>E114*(1+E115)</f>
        <v>282.79999999999995</v>
      </c>
    </row>
    <row r="117" spans="1:8" s="1" customFormat="1" ht="15">
      <c r="A117" s="1" t="s">
        <v>189</v>
      </c>
      <c r="D117" s="2"/>
      <c r="E117" s="7">
        <v>0.1</v>
      </c>
      <c r="F117" s="7"/>
      <c r="G117" s="7"/>
      <c r="H117" s="7"/>
    </row>
    <row r="118" spans="1:5" s="1" customFormat="1" ht="15">
      <c r="A118" s="1" t="s">
        <v>188</v>
      </c>
      <c r="D118" s="2"/>
      <c r="E118" s="1">
        <f>E116*(1+E117)</f>
        <v>311.08</v>
      </c>
    </row>
    <row r="120" spans="1:11" s="15" customFormat="1" ht="15">
      <c r="A120" s="14" t="s">
        <v>358</v>
      </c>
      <c r="D120" s="16"/>
      <c r="E120" s="17">
        <f>100%+E117</f>
        <v>1.1</v>
      </c>
      <c r="H120" s="17">
        <f>100%+(H114-G114)/E114</f>
        <v>1.0396039603960396</v>
      </c>
      <c r="J120" s="17">
        <f>J114/E114</f>
        <v>1.0891089108910892</v>
      </c>
      <c r="K120" s="17">
        <f>K114/E114</f>
        <v>1.0198019801980198</v>
      </c>
    </row>
  </sheetData>
  <sheetProtection/>
  <printOptions/>
  <pageMargins left="0.7086614173228347" right="0.7086614173228347" top="0.7480314960629921" bottom="0.7480314960629921" header="0.31496062992125984" footer="0.31496062992125984"/>
  <pageSetup horizontalDpi="600" verticalDpi="600" orientation="landscape" paperSize="9" scale="90" r:id="rId3"/>
  <legacyDrawing r:id="rId2"/>
</worksheet>
</file>

<file path=xl/worksheets/sheet2.xml><?xml version="1.0" encoding="utf-8"?>
<worksheet xmlns="http://schemas.openxmlformats.org/spreadsheetml/2006/main" xmlns:r="http://schemas.openxmlformats.org/officeDocument/2006/relationships">
  <dimension ref="A1:G25"/>
  <sheetViews>
    <sheetView zoomScalePageLayoutView="0" workbookViewId="0" topLeftCell="A1">
      <selection activeCell="A1" sqref="A1"/>
    </sheetView>
  </sheetViews>
  <sheetFormatPr defaultColWidth="9.140625" defaultRowHeight="15"/>
  <cols>
    <col min="1" max="4" width="12.140625" style="10" customWidth="1"/>
    <col min="5" max="5" width="14.28125" style="10" customWidth="1"/>
    <col min="6" max="6" width="13.7109375" style="10" customWidth="1"/>
    <col min="7" max="7" width="10.140625" style="10" bestFit="1" customWidth="1"/>
    <col min="8" max="16384" width="9.140625" style="10" customWidth="1"/>
  </cols>
  <sheetData>
    <row r="1" spans="1:7" s="11" customFormat="1" ht="30">
      <c r="A1" s="11" t="s">
        <v>310</v>
      </c>
      <c r="B1" s="11" t="s">
        <v>302</v>
      </c>
      <c r="C1" s="11" t="s">
        <v>319</v>
      </c>
      <c r="D1" s="11" t="s">
        <v>301</v>
      </c>
      <c r="E1" s="11" t="s">
        <v>295</v>
      </c>
      <c r="F1" s="11" t="s">
        <v>296</v>
      </c>
      <c r="G1" s="11" t="s">
        <v>303</v>
      </c>
    </row>
    <row r="2" spans="1:7" ht="14.25">
      <c r="A2" s="12">
        <v>40228</v>
      </c>
      <c r="B2" s="13">
        <v>1</v>
      </c>
      <c r="C2" s="13">
        <v>1.1</v>
      </c>
      <c r="D2" s="13">
        <v>1.5</v>
      </c>
      <c r="E2" s="13">
        <v>0.61</v>
      </c>
      <c r="F2" s="13">
        <v>0.18</v>
      </c>
      <c r="G2" s="10" t="s">
        <v>304</v>
      </c>
    </row>
    <row r="3" spans="1:7" ht="14.25">
      <c r="A3" s="12">
        <v>40235</v>
      </c>
      <c r="B3" s="13">
        <v>1</v>
      </c>
      <c r="C3" s="13">
        <v>1.1</v>
      </c>
      <c r="D3" s="13">
        <v>1.5</v>
      </c>
      <c r="E3" s="13">
        <v>0.63</v>
      </c>
      <c r="F3" s="13">
        <v>0.27</v>
      </c>
      <c r="G3" s="10" t="s">
        <v>304</v>
      </c>
    </row>
    <row r="4" spans="1:7" ht="14.25">
      <c r="A4" s="12">
        <v>40242</v>
      </c>
      <c r="B4" s="13">
        <v>1</v>
      </c>
      <c r="C4" s="13">
        <v>1.1</v>
      </c>
      <c r="D4" s="13">
        <v>1.5</v>
      </c>
      <c r="E4" s="13">
        <v>0.68</v>
      </c>
      <c r="F4" s="13">
        <v>0.31</v>
      </c>
      <c r="G4" s="10" t="s">
        <v>304</v>
      </c>
    </row>
    <row r="5" spans="1:7" ht="14.25">
      <c r="A5" s="12">
        <v>40249</v>
      </c>
      <c r="B5" s="13">
        <v>1</v>
      </c>
      <c r="C5" s="13">
        <v>1.1</v>
      </c>
      <c r="D5" s="13">
        <v>1.5</v>
      </c>
      <c r="E5" s="13">
        <v>0.69</v>
      </c>
      <c r="F5" s="13">
        <v>0.33</v>
      </c>
      <c r="G5" s="10" t="s">
        <v>305</v>
      </c>
    </row>
    <row r="6" spans="1:7" ht="14.25">
      <c r="A6" s="12">
        <v>40256</v>
      </c>
      <c r="B6" s="13">
        <v>1</v>
      </c>
      <c r="C6" s="13">
        <v>1.1</v>
      </c>
      <c r="D6" s="13">
        <v>1.54</v>
      </c>
      <c r="E6" s="13">
        <v>0.81</v>
      </c>
      <c r="F6" s="13">
        <v>0.4</v>
      </c>
      <c r="G6" s="10" t="s">
        <v>305</v>
      </c>
    </row>
    <row r="7" spans="1:7" ht="14.25">
      <c r="A7" s="12">
        <v>40263</v>
      </c>
      <c r="B7" s="13">
        <v>1</v>
      </c>
      <c r="C7" s="13">
        <v>1.1</v>
      </c>
      <c r="D7" s="13">
        <v>1.54</v>
      </c>
      <c r="E7" s="13">
        <v>0.82</v>
      </c>
      <c r="F7" s="13">
        <v>0.47</v>
      </c>
      <c r="G7" s="10" t="s">
        <v>305</v>
      </c>
    </row>
    <row r="8" spans="1:7" ht="14.25">
      <c r="A8" s="12">
        <v>40270</v>
      </c>
      <c r="B8" s="13">
        <v>1</v>
      </c>
      <c r="C8" s="13">
        <v>1.1</v>
      </c>
      <c r="D8" s="13">
        <v>1.54</v>
      </c>
      <c r="E8" s="13">
        <v>0.86</v>
      </c>
      <c r="F8" s="13">
        <v>0.5</v>
      </c>
      <c r="G8" s="10" t="s">
        <v>306</v>
      </c>
    </row>
    <row r="9" spans="1:7" ht="14.25">
      <c r="A9" s="12">
        <v>40277</v>
      </c>
      <c r="B9" s="13">
        <v>1</v>
      </c>
      <c r="C9" s="13">
        <v>1.1</v>
      </c>
      <c r="D9" s="13">
        <v>1.48</v>
      </c>
      <c r="E9" s="13">
        <v>0.88</v>
      </c>
      <c r="F9" s="13">
        <v>0.53</v>
      </c>
      <c r="G9" s="10" t="s">
        <v>306</v>
      </c>
    </row>
    <row r="10" spans="1:7" ht="14.25">
      <c r="A10" s="12">
        <v>40284</v>
      </c>
      <c r="B10" s="13">
        <v>1</v>
      </c>
      <c r="C10" s="13">
        <v>1.1</v>
      </c>
      <c r="D10" s="13">
        <v>1.42</v>
      </c>
      <c r="E10" s="13">
        <v>0.89</v>
      </c>
      <c r="F10" s="13">
        <v>0.67</v>
      </c>
      <c r="G10" s="10" t="s">
        <v>306</v>
      </c>
    </row>
    <row r="11" spans="1:7" ht="14.25">
      <c r="A11" s="12">
        <v>40291</v>
      </c>
      <c r="B11" s="13">
        <v>1</v>
      </c>
      <c r="C11" s="13">
        <v>1.1</v>
      </c>
      <c r="D11" s="13">
        <v>1.42</v>
      </c>
      <c r="E11" s="13">
        <v>0.91</v>
      </c>
      <c r="F11" s="13">
        <v>0.72</v>
      </c>
      <c r="G11" s="10" t="s">
        <v>307</v>
      </c>
    </row>
    <row r="12" spans="1:7" ht="14.25">
      <c r="A12" s="12">
        <v>40298</v>
      </c>
      <c r="B12" s="13">
        <v>1</v>
      </c>
      <c r="C12" s="13">
        <v>1.1</v>
      </c>
      <c r="D12" s="13">
        <v>1.04</v>
      </c>
      <c r="E12" s="13">
        <v>0.92</v>
      </c>
      <c r="F12" s="13">
        <v>0.77</v>
      </c>
      <c r="G12" s="10" t="s">
        <v>307</v>
      </c>
    </row>
    <row r="13" spans="1:7" ht="14.25">
      <c r="A13" s="12">
        <v>40305</v>
      </c>
      <c r="B13" s="13">
        <v>1</v>
      </c>
      <c r="C13" s="13">
        <v>1.1</v>
      </c>
      <c r="D13" s="13">
        <v>1.04</v>
      </c>
      <c r="E13" s="13">
        <v>0.94</v>
      </c>
      <c r="F13" s="13">
        <v>0.78</v>
      </c>
      <c r="G13" s="10" t="s">
        <v>307</v>
      </c>
    </row>
    <row r="14" spans="1:7" ht="14.25">
      <c r="A14" s="12">
        <v>40312</v>
      </c>
      <c r="B14" s="13">
        <v>1</v>
      </c>
      <c r="C14" s="13">
        <v>1.1</v>
      </c>
      <c r="D14" s="13">
        <v>1.04</v>
      </c>
      <c r="E14" s="13">
        <v>0.97</v>
      </c>
      <c r="F14" s="13">
        <v>0.82</v>
      </c>
      <c r="G14" s="10" t="s">
        <v>307</v>
      </c>
    </row>
    <row r="15" spans="1:7" ht="14.25">
      <c r="A15" s="12">
        <v>40319</v>
      </c>
      <c r="B15" s="13">
        <v>1</v>
      </c>
      <c r="C15" s="13">
        <v>1.1</v>
      </c>
      <c r="D15" s="13">
        <v>1.04</v>
      </c>
      <c r="E15" s="13">
        <v>0.97</v>
      </c>
      <c r="F15" s="13">
        <v>0.82</v>
      </c>
      <c r="G15" s="10" t="s">
        <v>308</v>
      </c>
    </row>
    <row r="16" spans="1:7" ht="14.25">
      <c r="A16" s="12">
        <v>40326</v>
      </c>
      <c r="B16" s="13">
        <v>1</v>
      </c>
      <c r="C16" s="13">
        <v>1.1</v>
      </c>
      <c r="D16" s="13">
        <v>1.04</v>
      </c>
      <c r="E16" s="13">
        <v>0.97</v>
      </c>
      <c r="F16" s="13">
        <v>0.82</v>
      </c>
      <c r="G16" s="10" t="s">
        <v>308</v>
      </c>
    </row>
    <row r="17" spans="1:7" ht="14.25">
      <c r="A17" s="12">
        <v>40333</v>
      </c>
      <c r="B17" s="13">
        <v>1</v>
      </c>
      <c r="C17" s="13">
        <v>1.1</v>
      </c>
      <c r="D17" s="13">
        <v>1.04</v>
      </c>
      <c r="E17" s="13">
        <v>0.97</v>
      </c>
      <c r="F17" s="13">
        <v>0.82</v>
      </c>
      <c r="G17" s="10" t="s">
        <v>308</v>
      </c>
    </row>
    <row r="18" spans="1:7" ht="14.25">
      <c r="A18" s="12">
        <v>40340</v>
      </c>
      <c r="B18" s="13">
        <v>1</v>
      </c>
      <c r="C18" s="13">
        <v>1.1</v>
      </c>
      <c r="D18" s="13">
        <v>1.04</v>
      </c>
      <c r="E18" s="13">
        <v>1.01</v>
      </c>
      <c r="F18" s="13">
        <v>0.85</v>
      </c>
      <c r="G18" s="10" t="s">
        <v>309</v>
      </c>
    </row>
    <row r="19" spans="1:7" ht="14.25">
      <c r="A19" s="12">
        <v>40347</v>
      </c>
      <c r="B19" s="13">
        <v>1</v>
      </c>
      <c r="C19" s="13">
        <v>1.1</v>
      </c>
      <c r="D19" s="13">
        <v>1.04</v>
      </c>
      <c r="E19" s="13">
        <v>1.01</v>
      </c>
      <c r="F19" s="13">
        <v>0.95</v>
      </c>
      <c r="G19" s="10" t="s">
        <v>309</v>
      </c>
    </row>
    <row r="20" spans="1:7" ht="14.25">
      <c r="A20" s="12">
        <v>40354</v>
      </c>
      <c r="B20" s="13">
        <v>1</v>
      </c>
      <c r="C20" s="13">
        <v>1.1</v>
      </c>
      <c r="D20" s="13">
        <v>1.04</v>
      </c>
      <c r="E20" s="13">
        <v>1.06</v>
      </c>
      <c r="F20" s="13">
        <v>0.98</v>
      </c>
      <c r="G20" s="10" t="s">
        <v>309</v>
      </c>
    </row>
    <row r="21" spans="1:7" ht="14.25">
      <c r="A21" s="12">
        <v>40361</v>
      </c>
      <c r="B21" s="13">
        <v>1</v>
      </c>
      <c r="C21" s="13">
        <v>1.1</v>
      </c>
      <c r="D21" s="13">
        <v>1.04</v>
      </c>
      <c r="E21" s="13">
        <v>1.06</v>
      </c>
      <c r="F21" s="13">
        <v>0.98</v>
      </c>
      <c r="G21" s="10" t="s">
        <v>356</v>
      </c>
    </row>
    <row r="22" spans="1:7" ht="14.25">
      <c r="A22" s="12">
        <v>40368</v>
      </c>
      <c r="B22" s="13">
        <v>1</v>
      </c>
      <c r="C22" s="13">
        <v>1.1</v>
      </c>
      <c r="D22" s="13">
        <v>1.04</v>
      </c>
      <c r="E22" s="13">
        <v>1.06</v>
      </c>
      <c r="F22" s="13">
        <v>0.98</v>
      </c>
      <c r="G22" s="10" t="s">
        <v>356</v>
      </c>
    </row>
    <row r="23" spans="1:7" ht="14.25">
      <c r="A23" s="12">
        <v>40375</v>
      </c>
      <c r="B23" s="13">
        <v>1</v>
      </c>
      <c r="C23" s="13">
        <v>1.1</v>
      </c>
      <c r="D23" s="13">
        <v>1.04</v>
      </c>
      <c r="E23" s="13">
        <v>1.06</v>
      </c>
      <c r="F23" s="13">
        <v>0.98</v>
      </c>
      <c r="G23" s="10" t="s">
        <v>356</v>
      </c>
    </row>
    <row r="24" spans="1:7" ht="14.25">
      <c r="A24" s="12">
        <v>40382</v>
      </c>
      <c r="B24" s="13">
        <v>1</v>
      </c>
      <c r="C24" s="13">
        <v>1.1</v>
      </c>
      <c r="D24" s="13">
        <v>1.04</v>
      </c>
      <c r="E24" s="13">
        <v>1.09</v>
      </c>
      <c r="F24" s="13">
        <v>1.02</v>
      </c>
      <c r="G24" s="10" t="s">
        <v>356</v>
      </c>
    </row>
    <row r="25" spans="1:3" ht="14.25">
      <c r="A25" s="12"/>
      <c r="B25" s="13"/>
      <c r="C25" s="13"/>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2009-10-09T10:53:26Z</cp:lastPrinted>
  <dcterms:created xsi:type="dcterms:W3CDTF">2006-09-16T00:00:00Z</dcterms:created>
  <dcterms:modified xsi:type="dcterms:W3CDTF">2011-01-17T09:58:30Z</dcterms:modified>
  <cp:category/>
  <cp:version/>
  <cp:contentType/>
  <cp:contentStatus/>
</cp:coreProperties>
</file>